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연도별 유지보수\2018유지보수\0 요청\4월\13\"/>
    </mc:Choice>
  </mc:AlternateContent>
  <xr:revisionPtr revIDLastSave="0" documentId="8_{AA33EBE4-6383-4D43-AE24-1B4274CFFB00}" xr6:coauthVersionLast="31" xr6:coauthVersionMax="31" xr10:uidLastSave="{00000000-0000-0000-0000-000000000000}"/>
  <bookViews>
    <workbookView xWindow="0" yWindow="0" windowWidth="20625" windowHeight="12270" firstSheet="3" activeTab="3"/>
  </bookViews>
  <sheets>
    <sheet name="저수지총괄" sheetId="1" state="hidden" r:id="rId1"/>
    <sheet name="여수시관리" sheetId="2" state="hidden" r:id="rId2"/>
    <sheet name="농어촌공사관리" sheetId="3" state="hidden" r:id="rId3"/>
    <sheet name="여수시관리현황" sheetId="4" r:id="rId4"/>
    <sheet name="점검결과" sheetId="5" r:id="rId5"/>
  </sheets>
  <externalReferences>
    <externalReference r:id="rId6"/>
  </externalReferences>
  <definedNames>
    <definedName name="_xlnm._FilterDatabase" localSheetId="4" hidden="1">점검결과!$A$11:$I$67</definedName>
    <definedName name="_xlnm.Print_Area" localSheetId="2">농어촌공사관리!$A$1:$M$29</definedName>
    <definedName name="_xlnm.Print_Area" localSheetId="1">여수시관리!$A$1:$M$63</definedName>
    <definedName name="_xlnm.Print_Area" localSheetId="3">여수시관리현황!$A$1:$N$62</definedName>
    <definedName name="_xlnm.Print_Area" localSheetId="4">점검결과!$A$1:$I$67</definedName>
    <definedName name="_xlnm.Print_Titles" localSheetId="2">농어촌공사관리!$3:$4</definedName>
    <definedName name="_xlnm.Print_Titles" localSheetId="1">여수시관리!$3:$4</definedName>
    <definedName name="_xlnm.Print_Titles" localSheetId="3">여수시관리현황!$3:$4</definedName>
    <definedName name="_xlnm.Print_Titles" localSheetId="4">점검결과!$7:$9</definedName>
  </definedNames>
  <calcPr calcId="179017" fullCalcOnLoad="1"/>
</workbook>
</file>

<file path=xl/calcChain.xml><?xml version="1.0" encoding="utf-8"?>
<calcChain xmlns="http://schemas.openxmlformats.org/spreadsheetml/2006/main">
  <c r="D66" i="5" l="1"/>
  <c r="D58" i="5"/>
  <c r="D56" i="5"/>
  <c r="D54" i="5"/>
  <c r="D49" i="5"/>
  <c r="D36" i="5"/>
  <c r="D29" i="5"/>
  <c r="D20" i="5"/>
  <c r="I61" i="4"/>
  <c r="H61" i="4"/>
  <c r="G61" i="4"/>
  <c r="F61" i="4"/>
  <c r="D61" i="4"/>
  <c r="I53" i="4"/>
  <c r="H53" i="4"/>
  <c r="G53" i="4"/>
  <c r="F53" i="4"/>
  <c r="D53" i="4"/>
  <c r="I51" i="4"/>
  <c r="H51" i="4"/>
  <c r="G51" i="4"/>
  <c r="F51" i="4"/>
  <c r="D51" i="4"/>
  <c r="I49" i="4"/>
  <c r="H49" i="4"/>
  <c r="G49" i="4"/>
  <c r="F49" i="4"/>
  <c r="D49" i="4"/>
  <c r="I44" i="4"/>
  <c r="H44" i="4"/>
  <c r="G44" i="4"/>
  <c r="F44" i="4"/>
  <c r="D44" i="4"/>
  <c r="I31" i="4"/>
  <c r="H31" i="4"/>
  <c r="G31" i="4"/>
  <c r="F31" i="4"/>
  <c r="D31" i="4"/>
  <c r="I24" i="4"/>
  <c r="H24" i="4"/>
  <c r="G24" i="4"/>
  <c r="F24" i="4"/>
  <c r="D24" i="4"/>
  <c r="I15" i="4"/>
  <c r="H15" i="4"/>
  <c r="H5" i="4" s="1"/>
  <c r="G15" i="4"/>
  <c r="F15" i="4"/>
  <c r="D15" i="4"/>
  <c r="I6" i="4"/>
  <c r="H6" i="4"/>
  <c r="G6" i="4"/>
  <c r="F6" i="4"/>
  <c r="J27" i="3"/>
  <c r="I27" i="3"/>
  <c r="H27" i="3"/>
  <c r="G27" i="3"/>
  <c r="F27" i="3"/>
  <c r="D27" i="3"/>
  <c r="I22" i="3"/>
  <c r="H22" i="3"/>
  <c r="H5" i="3" s="1"/>
  <c r="G22" i="3"/>
  <c r="F22" i="3"/>
  <c r="D22" i="3"/>
  <c r="I20" i="3"/>
  <c r="H20" i="3"/>
  <c r="G20" i="3"/>
  <c r="F20" i="3"/>
  <c r="D20" i="3"/>
  <c r="I18" i="3"/>
  <c r="H18" i="3"/>
  <c r="G18" i="3"/>
  <c r="F18" i="3"/>
  <c r="F5" i="3" s="1"/>
  <c r="D18" i="3"/>
  <c r="I9" i="3"/>
  <c r="H9" i="3"/>
  <c r="G9" i="3"/>
  <c r="F9" i="3"/>
  <c r="D9" i="3"/>
  <c r="I6" i="3"/>
  <c r="I5" i="3"/>
  <c r="H6" i="3"/>
  <c r="G6" i="3"/>
  <c r="G5" i="3"/>
  <c r="F6" i="3"/>
  <c r="D6" i="3"/>
  <c r="D5" i="3"/>
  <c r="I62" i="2"/>
  <c r="H62" i="2"/>
  <c r="G62" i="2"/>
  <c r="F62" i="2"/>
  <c r="D62" i="2"/>
  <c r="I54" i="2"/>
  <c r="H54" i="2"/>
  <c r="G54" i="2"/>
  <c r="F54" i="2"/>
  <c r="D54" i="2"/>
  <c r="I52" i="2"/>
  <c r="H52" i="2"/>
  <c r="G52" i="2"/>
  <c r="F52" i="2"/>
  <c r="D52" i="2"/>
  <c r="I50" i="2"/>
  <c r="H50" i="2"/>
  <c r="G50" i="2"/>
  <c r="F50" i="2"/>
  <c r="D50" i="2"/>
  <c r="I45" i="2"/>
  <c r="H45" i="2"/>
  <c r="G45" i="2"/>
  <c r="F45" i="2"/>
  <c r="F5" i="2" s="1"/>
  <c r="D45" i="2"/>
  <c r="I32" i="2"/>
  <c r="H32" i="2"/>
  <c r="G32" i="2"/>
  <c r="F32" i="2"/>
  <c r="D32" i="2"/>
  <c r="I25" i="2"/>
  <c r="H25" i="2"/>
  <c r="G25" i="2"/>
  <c r="F25" i="2"/>
  <c r="D25" i="2"/>
  <c r="I16" i="2"/>
  <c r="I5" i="2" s="1"/>
  <c r="H16" i="2"/>
  <c r="G16" i="2"/>
  <c r="F16" i="2"/>
  <c r="D16" i="2"/>
  <c r="D5" i="2" s="1"/>
  <c r="I6" i="2"/>
  <c r="H6" i="2"/>
  <c r="H5" i="2" s="1"/>
  <c r="G6" i="2"/>
  <c r="F6" i="2"/>
  <c r="G5" i="2"/>
  <c r="G16" i="1"/>
  <c r="D16" i="1" s="1"/>
  <c r="F16" i="1"/>
  <c r="C16" i="1" s="1"/>
  <c r="E16" i="1"/>
  <c r="B16" i="1" s="1"/>
  <c r="G15" i="1"/>
  <c r="D15" i="1" s="1"/>
  <c r="F15" i="1"/>
  <c r="C15" i="1" s="1"/>
  <c r="E15" i="1"/>
  <c r="B15" i="1"/>
  <c r="J14" i="1"/>
  <c r="D14" i="1" s="1"/>
  <c r="I14" i="1"/>
  <c r="C14" i="1" s="1"/>
  <c r="H14" i="1"/>
  <c r="B14" i="1" s="1"/>
  <c r="J13" i="1"/>
  <c r="D13" i="1" s="1"/>
  <c r="I13" i="1"/>
  <c r="C13" i="1" s="1"/>
  <c r="H13" i="1"/>
  <c r="B13" i="1"/>
  <c r="G12" i="1"/>
  <c r="D12" i="1" s="1"/>
  <c r="F12" i="1"/>
  <c r="C12" i="1" s="1"/>
  <c r="E12" i="1"/>
  <c r="B12" i="1" s="1"/>
  <c r="G11" i="1"/>
  <c r="D11" i="1" s="1"/>
  <c r="F11" i="1"/>
  <c r="C11" i="1" s="1"/>
  <c r="E11" i="1"/>
  <c r="B11" i="1"/>
  <c r="G10" i="1"/>
  <c r="D10" i="1" s="1"/>
  <c r="F10" i="1"/>
  <c r="C10" i="1" s="1"/>
  <c r="E10" i="1"/>
  <c r="B10" i="1" s="1"/>
  <c r="J9" i="1"/>
  <c r="I9" i="1"/>
  <c r="H9" i="1"/>
  <c r="G9" i="1"/>
  <c r="F9" i="1"/>
  <c r="C9" i="1" s="1"/>
  <c r="E9" i="1"/>
  <c r="B9" i="1" s="1"/>
  <c r="D9" i="1"/>
  <c r="J8" i="1"/>
  <c r="I8" i="1"/>
  <c r="H8" i="1"/>
  <c r="G8" i="1"/>
  <c r="D8" i="1" s="1"/>
  <c r="F8" i="1"/>
  <c r="C8" i="1" s="1"/>
  <c r="E8" i="1"/>
  <c r="B8" i="1" s="1"/>
  <c r="J7" i="1"/>
  <c r="J5" i="1" s="1"/>
  <c r="I7" i="1"/>
  <c r="H7" i="1"/>
  <c r="G7" i="1"/>
  <c r="F7" i="1"/>
  <c r="C7" i="1" s="1"/>
  <c r="E7" i="1"/>
  <c r="B7" i="1" s="1"/>
  <c r="D7" i="1"/>
  <c r="J6" i="1"/>
  <c r="D6" i="1"/>
  <c r="I6" i="1"/>
  <c r="I5" i="1"/>
  <c r="H6" i="1"/>
  <c r="H5" i="1"/>
  <c r="G6" i="1"/>
  <c r="F6" i="1"/>
  <c r="F5" i="1" s="1"/>
  <c r="E6" i="1"/>
  <c r="B6" i="1" s="1"/>
  <c r="G5" i="1"/>
  <c r="G5" i="4"/>
  <c r="F5" i="4"/>
  <c r="D5" i="4"/>
  <c r="I5" i="4"/>
  <c r="E5" i="1"/>
  <c r="D10" i="5"/>
  <c r="B5" i="1" l="1"/>
  <c r="D5" i="1"/>
  <c r="C6" i="1"/>
  <c r="C5" i="1" s="1"/>
</calcChain>
</file>

<file path=xl/sharedStrings.xml><?xml version="1.0" encoding="utf-8"?>
<sst xmlns="http://schemas.openxmlformats.org/spreadsheetml/2006/main" count="1172" uniqueCount="476">
  <si>
    <r>
      <t>저</t>
    </r>
    <r>
      <rPr>
        <sz val="20"/>
        <rFont val="Arial Narrow"/>
        <family val="2"/>
      </rPr>
      <t xml:space="preserve"> </t>
    </r>
    <r>
      <rPr>
        <sz val="20"/>
        <rFont val="궁서"/>
        <family val="1"/>
        <charset val="129"/>
      </rPr>
      <t>수</t>
    </r>
    <r>
      <rPr>
        <sz val="20"/>
        <rFont val="Arial Narrow"/>
        <family val="2"/>
      </rPr>
      <t xml:space="preserve"> </t>
    </r>
    <r>
      <rPr>
        <sz val="20"/>
        <rFont val="궁서"/>
        <family val="1"/>
        <charset val="129"/>
      </rPr>
      <t>지</t>
    </r>
    <r>
      <rPr>
        <sz val="20"/>
        <rFont val="Arial Narrow"/>
        <family val="2"/>
      </rPr>
      <t xml:space="preserve"> </t>
    </r>
    <r>
      <rPr>
        <sz val="20"/>
        <rFont val="궁서"/>
        <family val="1"/>
        <charset val="129"/>
      </rPr>
      <t>현</t>
    </r>
    <r>
      <rPr>
        <sz val="20"/>
        <rFont val="Arial Narrow"/>
        <family val="2"/>
      </rPr>
      <t xml:space="preserve"> </t>
    </r>
    <r>
      <rPr>
        <sz val="20"/>
        <rFont val="궁서"/>
        <family val="1"/>
        <charset val="129"/>
      </rPr>
      <t>황</t>
    </r>
    <phoneticPr fontId="5" type="noConversion"/>
  </si>
  <si>
    <r>
      <t>(</t>
    </r>
    <r>
      <rPr>
        <sz val="11"/>
        <rFont val="궁서"/>
        <family val="1"/>
        <charset val="129"/>
      </rPr>
      <t>단위</t>
    </r>
    <r>
      <rPr>
        <sz val="11"/>
        <rFont val="Arial Narrow"/>
        <family val="2"/>
      </rPr>
      <t>:ha,</t>
    </r>
    <r>
      <rPr>
        <sz val="11"/>
        <rFont val="궁서"/>
        <family val="1"/>
        <charset val="129"/>
      </rPr>
      <t>천톤</t>
    </r>
    <r>
      <rPr>
        <sz val="11"/>
        <rFont val="Arial Narrow"/>
        <family val="2"/>
      </rPr>
      <t>)</t>
    </r>
  </si>
  <si>
    <t>읍면동</t>
    <phoneticPr fontId="5" type="noConversion"/>
  </si>
  <si>
    <t>계</t>
    <phoneticPr fontId="5" type="noConversion"/>
  </si>
  <si>
    <t>비고</t>
    <phoneticPr fontId="5" type="noConversion"/>
  </si>
  <si>
    <t>개소</t>
    <phoneticPr fontId="5" type="noConversion"/>
  </si>
  <si>
    <t>수혜
면적</t>
    <phoneticPr fontId="5" type="noConversion"/>
  </si>
  <si>
    <t>저수량</t>
    <phoneticPr fontId="5" type="noConversion"/>
  </si>
  <si>
    <t>돌산</t>
    <phoneticPr fontId="5" type="noConversion"/>
  </si>
  <si>
    <t>소라</t>
    <phoneticPr fontId="5" type="noConversion"/>
  </si>
  <si>
    <t>율촌</t>
    <phoneticPr fontId="5" type="noConversion"/>
  </si>
  <si>
    <t>화양</t>
    <phoneticPr fontId="5" type="noConversion"/>
  </si>
  <si>
    <t>남</t>
    <phoneticPr fontId="5" type="noConversion"/>
  </si>
  <si>
    <t>화정</t>
    <phoneticPr fontId="5" type="noConversion"/>
  </si>
  <si>
    <t>쌍봉</t>
    <phoneticPr fontId="5" type="noConversion"/>
  </si>
  <si>
    <t>여천</t>
    <phoneticPr fontId="5" type="noConversion"/>
  </si>
  <si>
    <t>주삼</t>
    <phoneticPr fontId="5" type="noConversion"/>
  </si>
  <si>
    <t>삼일</t>
    <phoneticPr fontId="5" type="noConversion"/>
  </si>
  <si>
    <t>묘도</t>
    <phoneticPr fontId="5" type="noConversion"/>
  </si>
  <si>
    <r>
      <t>저수지</t>
    </r>
    <r>
      <rPr>
        <b/>
        <sz val="20"/>
        <rFont val="Arial Narrow"/>
        <family val="2"/>
      </rPr>
      <t xml:space="preserve"> </t>
    </r>
    <r>
      <rPr>
        <b/>
        <sz val="20"/>
        <rFont val="돋움"/>
        <family val="3"/>
        <charset val="129"/>
      </rPr>
      <t>시설물</t>
    </r>
    <r>
      <rPr>
        <b/>
        <sz val="20"/>
        <rFont val="Arial Narrow"/>
        <family val="2"/>
      </rPr>
      <t xml:space="preserve"> </t>
    </r>
    <r>
      <rPr>
        <b/>
        <sz val="20"/>
        <rFont val="돋움"/>
        <family val="3"/>
        <charset val="129"/>
      </rPr>
      <t>관리현황</t>
    </r>
    <phoneticPr fontId="5" type="noConversion"/>
  </si>
  <si>
    <t>주소</t>
    <phoneticPr fontId="5" type="noConversion"/>
  </si>
  <si>
    <t>성명</t>
    <phoneticPr fontId="5" type="noConversion"/>
  </si>
  <si>
    <t>전화</t>
    <phoneticPr fontId="5" type="noConversion"/>
  </si>
  <si>
    <t>저수지명</t>
  </si>
  <si>
    <r>
      <t>위</t>
    </r>
    <r>
      <rPr>
        <sz val="11"/>
        <color indexed="8"/>
        <rFont val="Arial Narrow"/>
        <family val="2"/>
      </rPr>
      <t xml:space="preserve">  </t>
    </r>
    <r>
      <rPr>
        <sz val="11"/>
        <color indexed="8"/>
        <rFont val="휴먼명조,한컴돋움"/>
        <family val="3"/>
        <charset val="129"/>
      </rPr>
      <t>치</t>
    </r>
  </si>
  <si>
    <r>
      <t>유</t>
    </r>
    <r>
      <rPr>
        <sz val="11"/>
        <color indexed="8"/>
        <rFont val="Arial Narrow"/>
        <family val="2"/>
      </rPr>
      <t xml:space="preserve">  </t>
    </r>
    <r>
      <rPr>
        <sz val="11"/>
        <color indexed="8"/>
        <rFont val="휴먼명조,한컴돋움"/>
        <family val="3"/>
        <charset val="129"/>
      </rPr>
      <t xml:space="preserve">효
저수량
</t>
    </r>
    <r>
      <rPr>
        <sz val="11"/>
        <color indexed="8"/>
        <rFont val="Arial Narrow"/>
        <family val="2"/>
      </rPr>
      <t>(</t>
    </r>
    <r>
      <rPr>
        <sz val="11"/>
        <color indexed="8"/>
        <rFont val="휴먼명조,한컴돋움"/>
        <family val="3"/>
        <charset val="129"/>
      </rPr>
      <t>천㎥</t>
    </r>
    <r>
      <rPr>
        <sz val="11"/>
        <color indexed="8"/>
        <rFont val="Arial Narrow"/>
        <family val="2"/>
      </rPr>
      <t>)</t>
    </r>
    <phoneticPr fontId="5" type="noConversion"/>
  </si>
  <si>
    <r>
      <t xml:space="preserve">인가
면적
</t>
    </r>
    <r>
      <rPr>
        <sz val="11"/>
        <color indexed="8"/>
        <rFont val="Arial Narrow"/>
        <family val="2"/>
      </rPr>
      <t>(ha)</t>
    </r>
    <phoneticPr fontId="5" type="noConversion"/>
  </si>
  <si>
    <r>
      <t xml:space="preserve">수혜
면적
</t>
    </r>
    <r>
      <rPr>
        <sz val="11"/>
        <color indexed="8"/>
        <rFont val="Arial Narrow"/>
        <family val="2"/>
      </rPr>
      <t>(ha)</t>
    </r>
    <phoneticPr fontId="5" type="noConversion"/>
  </si>
  <si>
    <r>
      <t xml:space="preserve">유역
면적
</t>
    </r>
    <r>
      <rPr>
        <sz val="11"/>
        <color indexed="8"/>
        <rFont val="Arial Narrow"/>
        <family val="2"/>
      </rPr>
      <t>(ha)</t>
    </r>
    <phoneticPr fontId="5" type="noConversion"/>
  </si>
  <si>
    <r>
      <t xml:space="preserve">길이
</t>
    </r>
    <r>
      <rPr>
        <sz val="11"/>
        <color indexed="8"/>
        <rFont val="Arial Narrow"/>
        <family val="2"/>
      </rPr>
      <t>(m)</t>
    </r>
    <phoneticPr fontId="5" type="noConversion"/>
  </si>
  <si>
    <r>
      <t xml:space="preserve">폭
</t>
    </r>
    <r>
      <rPr>
        <sz val="11"/>
        <color indexed="8"/>
        <rFont val="Arial Narrow"/>
        <family val="2"/>
      </rPr>
      <t>(m)</t>
    </r>
    <phoneticPr fontId="5" type="noConversion"/>
  </si>
  <si>
    <r>
      <t>높이</t>
    </r>
    <r>
      <rPr>
        <sz val="11"/>
        <color indexed="8"/>
        <rFont val="Arial Narrow"/>
        <family val="2"/>
      </rPr>
      <t>(m)</t>
    </r>
    <phoneticPr fontId="5" type="noConversion"/>
  </si>
  <si>
    <t>축조
년도</t>
    <phoneticPr fontId="5" type="noConversion"/>
  </si>
  <si>
    <t>상류지역
대표번지</t>
    <phoneticPr fontId="5" type="noConversion"/>
  </si>
  <si>
    <r>
      <t>저수지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휴먼명조,한컴돋움"/>
        <family val="3"/>
        <charset val="129"/>
      </rPr>
      <t>상류유역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휴먼명조,한컴돋움"/>
        <family val="3"/>
        <charset val="129"/>
      </rPr>
      <t>용도지정</t>
    </r>
  </si>
  <si>
    <r>
      <t>저수지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내
대표번지</t>
    </r>
    <phoneticPr fontId="5" type="noConversion"/>
  </si>
  <si>
    <t>저수면적</t>
    <phoneticPr fontId="5" type="noConversion"/>
  </si>
  <si>
    <t>시군</t>
  </si>
  <si>
    <t>읍면</t>
  </si>
  <si>
    <t>리동</t>
  </si>
  <si>
    <t>①
용도
구분</t>
    <phoneticPr fontId="5" type="noConversion"/>
  </si>
  <si>
    <t>②
용도
지역</t>
    <phoneticPr fontId="5" type="noConversion"/>
  </si>
  <si>
    <t>③
용도
지역
세분</t>
    <phoneticPr fontId="5" type="noConversion"/>
  </si>
  <si>
    <r>
      <t>비</t>
    </r>
    <r>
      <rPr>
        <sz val="11"/>
        <color indexed="8"/>
        <rFont val="Arial Narrow"/>
        <family val="2"/>
      </rPr>
      <t xml:space="preserve">  </t>
    </r>
    <r>
      <rPr>
        <sz val="11"/>
        <color indexed="8"/>
        <rFont val="휴먼명조,한컴돋움"/>
        <family val="3"/>
        <charset val="129"/>
      </rPr>
      <t>고</t>
    </r>
  </si>
  <si>
    <t>㎡</t>
    <phoneticPr fontId="5" type="noConversion"/>
  </si>
  <si>
    <t>총계</t>
    <phoneticPr fontId="5" type="noConversion"/>
  </si>
  <si>
    <r>
      <t>수</t>
    </r>
    <r>
      <rPr>
        <sz val="11"/>
        <color indexed="10"/>
        <rFont val="Arial Narrow"/>
        <family val="2"/>
      </rPr>
      <t xml:space="preserve"> </t>
    </r>
    <r>
      <rPr>
        <sz val="11"/>
        <color indexed="10"/>
        <rFont val="돋움"/>
        <family val="3"/>
        <charset val="129"/>
      </rPr>
      <t>리</t>
    </r>
    <r>
      <rPr>
        <sz val="11"/>
        <color indexed="10"/>
        <rFont val="Arial Narrow"/>
        <family val="2"/>
      </rPr>
      <t xml:space="preserve"> </t>
    </r>
    <r>
      <rPr>
        <sz val="11"/>
        <color indexed="10"/>
        <rFont val="돋움"/>
        <family val="3"/>
        <charset val="129"/>
      </rPr>
      <t>계</t>
    </r>
    <r>
      <rPr>
        <sz val="11"/>
        <color indexed="10"/>
        <rFont val="Arial Narrow"/>
        <family val="2"/>
      </rPr>
      <t xml:space="preserve"> </t>
    </r>
    <r>
      <rPr>
        <sz val="11"/>
        <color indexed="10"/>
        <rFont val="돋움"/>
        <family val="3"/>
        <charset val="129"/>
      </rPr>
      <t>장</t>
    </r>
    <phoneticPr fontId="5" type="noConversion"/>
  </si>
  <si>
    <t>소계</t>
  </si>
  <si>
    <t>전화(집)</t>
    <phoneticPr fontId="5" type="noConversion"/>
  </si>
  <si>
    <t>전화(핸드폰)</t>
    <phoneticPr fontId="5" type="noConversion"/>
  </si>
  <si>
    <t>몽리자수</t>
    <phoneticPr fontId="5" type="noConversion"/>
  </si>
  <si>
    <t>석전제</t>
  </si>
  <si>
    <t>돌산</t>
  </si>
  <si>
    <t>군내</t>
  </si>
  <si>
    <r>
      <t>8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56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</si>
  <si>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t>관리지역</t>
  </si>
  <si>
    <t>자연환경보전지역</t>
  </si>
  <si>
    <r>
      <t>8-2</t>
    </r>
    <r>
      <rPr>
        <sz val="11"/>
        <rFont val="돋움"/>
        <family val="3"/>
        <charset val="129"/>
      </rPr>
      <t>유</t>
    </r>
    <phoneticPr fontId="5" type="noConversion"/>
  </si>
  <si>
    <t>하방제</t>
  </si>
  <si>
    <t>“</t>
  </si>
  <si>
    <t>신복</t>
  </si>
  <si>
    <r>
      <t>18</t>
    </r>
    <r>
      <rPr>
        <sz val="11"/>
        <color indexed="8"/>
        <rFont val="휴먼명조,한컴돋움"/>
        <family val="3"/>
        <charset val="129"/>
      </rPr>
      <t xml:space="preserve">답
</t>
    </r>
    <r>
      <rPr>
        <sz val="11"/>
        <color indexed="8"/>
        <rFont val="Arial Narrow"/>
        <family val="2"/>
      </rPr>
      <t>19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</si>
  <si>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t>농림지역</t>
  </si>
  <si>
    <r>
      <t>25-1</t>
    </r>
    <r>
      <rPr>
        <sz val="11"/>
        <rFont val="돋움"/>
        <family val="3"/>
        <charset val="129"/>
      </rPr>
      <t>유</t>
    </r>
    <phoneticPr fontId="5" type="noConversion"/>
  </si>
  <si>
    <t>봉양제</t>
  </si>
  <si>
    <t>금봉</t>
  </si>
  <si>
    <r>
      <t>43</t>
    </r>
    <r>
      <rPr>
        <sz val="11"/>
        <color indexed="8"/>
        <rFont val="휴먼명조,한컴돋움"/>
        <family val="3"/>
        <charset val="129"/>
      </rPr>
      <t xml:space="preserve">답
</t>
    </r>
    <r>
      <rPr>
        <sz val="11"/>
        <color indexed="8"/>
        <rFont val="Arial Narrow"/>
        <family val="2"/>
      </rPr>
      <t>44</t>
    </r>
    <r>
      <rPr>
        <sz val="11"/>
        <color indexed="8"/>
        <rFont val="휴먼명조,한컴돋움"/>
        <family val="3"/>
        <charset val="129"/>
      </rPr>
      <t>전</t>
    </r>
    <phoneticPr fontId="5" type="noConversion"/>
  </si>
  <si>
    <r>
      <t>40-2</t>
    </r>
    <r>
      <rPr>
        <sz val="11"/>
        <rFont val="돋움"/>
        <family val="3"/>
        <charset val="129"/>
      </rPr>
      <t>유</t>
    </r>
    <phoneticPr fontId="5" type="noConversion"/>
  </si>
  <si>
    <t>속전제</t>
  </si>
  <si>
    <r>
      <t>637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527-1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</si>
  <si>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630</t>
    </r>
    <r>
      <rPr>
        <sz val="11"/>
        <rFont val="돋움"/>
        <family val="3"/>
        <charset val="129"/>
      </rPr>
      <t>유</t>
    </r>
    <phoneticPr fontId="5" type="noConversion"/>
  </si>
  <si>
    <t>여수시 돌산읍 금봉리 518-1</t>
    <phoneticPr fontId="5" type="noConversion"/>
  </si>
  <si>
    <t>김선봉</t>
    <phoneticPr fontId="5" type="noConversion"/>
  </si>
  <si>
    <t>644-0534</t>
    <phoneticPr fontId="5" type="noConversion"/>
  </si>
  <si>
    <t>011-9665-9632</t>
    <phoneticPr fontId="5" type="noConversion"/>
  </si>
  <si>
    <t>신복제</t>
  </si>
  <si>
    <r>
      <t>산</t>
    </r>
    <r>
      <rPr>
        <sz val="11"/>
        <color indexed="8"/>
        <rFont val="Arial Narrow"/>
        <family val="2"/>
      </rPr>
      <t>325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344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</si>
  <si>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367</t>
    </r>
    <r>
      <rPr>
        <sz val="11"/>
        <rFont val="돋움"/>
        <family val="3"/>
        <charset val="129"/>
      </rPr>
      <t>유</t>
    </r>
    <phoneticPr fontId="5" type="noConversion"/>
  </si>
  <si>
    <t>여수시 돌산읍 신복리 431</t>
    <phoneticPr fontId="5" type="noConversion"/>
  </si>
  <si>
    <t>김운선</t>
    <phoneticPr fontId="5" type="noConversion"/>
  </si>
  <si>
    <t>644-0901</t>
    <phoneticPr fontId="5" type="noConversion"/>
  </si>
  <si>
    <t>011-616-1454</t>
    <phoneticPr fontId="5" type="noConversion"/>
  </si>
  <si>
    <t>상동제</t>
  </si>
  <si>
    <t>우두</t>
  </si>
  <si>
    <r>
      <t>504-25</t>
    </r>
    <r>
      <rPr>
        <sz val="11"/>
        <color indexed="8"/>
        <rFont val="휴먼명조,한컴돋움"/>
        <family val="3"/>
        <charset val="129"/>
      </rPr>
      <t>전
산</t>
    </r>
    <r>
      <rPr>
        <sz val="11"/>
        <color indexed="8"/>
        <rFont val="Arial Narrow"/>
        <family val="2"/>
      </rPr>
      <t>182-1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</si>
  <si>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t>도시지역</t>
  </si>
  <si>
    <t>녹지지역</t>
  </si>
  <si>
    <t>자연녹지지역</t>
  </si>
  <si>
    <r>
      <t>506</t>
    </r>
    <r>
      <rPr>
        <sz val="11"/>
        <rFont val="돋움"/>
        <family val="3"/>
        <charset val="129"/>
      </rPr>
      <t>유</t>
    </r>
    <phoneticPr fontId="5" type="noConversion"/>
  </si>
  <si>
    <t>여수시 돌산읍 우두리 428-3</t>
    <phoneticPr fontId="5" type="noConversion"/>
  </si>
  <si>
    <t>곽영기</t>
    <phoneticPr fontId="5" type="noConversion"/>
  </si>
  <si>
    <t>644-1817</t>
    <phoneticPr fontId="5" type="noConversion"/>
  </si>
  <si>
    <t>011-9624-1817</t>
    <phoneticPr fontId="5" type="noConversion"/>
  </si>
  <si>
    <t>평사제</t>
  </si>
  <si>
    <t>평사</t>
  </si>
  <si>
    <r>
      <t>산</t>
    </r>
    <r>
      <rPr>
        <sz val="11"/>
        <color indexed="8"/>
        <rFont val="Arial Narrow"/>
        <family val="2"/>
      </rPr>
      <t>476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</si>
  <si>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637-4</t>
    </r>
    <r>
      <rPr>
        <sz val="11"/>
        <rFont val="돋움"/>
        <family val="3"/>
        <charset val="129"/>
      </rPr>
      <t>유</t>
    </r>
    <phoneticPr fontId="5" type="noConversion"/>
  </si>
  <si>
    <t>여수시 돌산읍 평사리 657</t>
    <phoneticPr fontId="5" type="noConversion"/>
  </si>
  <si>
    <t>김기현</t>
    <phoneticPr fontId="5" type="noConversion"/>
  </si>
  <si>
    <t>644-3557</t>
    <phoneticPr fontId="5" type="noConversion"/>
  </si>
  <si>
    <t>010-6620-3780</t>
    <phoneticPr fontId="5" type="noConversion"/>
  </si>
  <si>
    <t>둔전제</t>
  </si>
  <si>
    <t>둔전</t>
  </si>
  <si>
    <r>
      <t>1346</t>
    </r>
    <r>
      <rPr>
        <sz val="11"/>
        <color indexed="8"/>
        <rFont val="휴먼명조,한컴돋움"/>
        <family val="3"/>
        <charset val="129"/>
      </rPr>
      <t xml:space="preserve">답
</t>
    </r>
    <r>
      <rPr>
        <sz val="11"/>
        <color indexed="8"/>
        <rFont val="Arial Narrow"/>
        <family val="2"/>
      </rPr>
      <t>1377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</si>
  <si>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1390</t>
    </r>
    <r>
      <rPr>
        <sz val="11"/>
        <rFont val="돋움"/>
        <family val="3"/>
        <charset val="129"/>
      </rPr>
      <t>유</t>
    </r>
    <phoneticPr fontId="5" type="noConversion"/>
  </si>
  <si>
    <t>여수시 돌산읍 둔전리 734</t>
    <phoneticPr fontId="5" type="noConversion"/>
  </si>
  <si>
    <t>김기생</t>
    <phoneticPr fontId="5" type="noConversion"/>
  </si>
  <si>
    <t>644-3304</t>
    <phoneticPr fontId="5" type="noConversion"/>
  </si>
  <si>
    <t>018-682-3304</t>
    <phoneticPr fontId="5" type="noConversion"/>
  </si>
  <si>
    <t>하동제</t>
  </si>
  <si>
    <r>
      <t>삼</t>
    </r>
    <r>
      <rPr>
        <sz val="11"/>
        <color indexed="8"/>
        <rFont val="Arial Narrow"/>
        <family val="2"/>
      </rPr>
      <t>59-1</t>
    </r>
    <r>
      <rPr>
        <sz val="11"/>
        <color indexed="8"/>
        <rFont val="휴먼명조,한컴돋움"/>
        <family val="3"/>
        <charset val="129"/>
      </rPr>
      <t>임
산</t>
    </r>
    <r>
      <rPr>
        <sz val="11"/>
        <color indexed="8"/>
        <rFont val="Arial Narrow"/>
        <family val="2"/>
      </rPr>
      <t>60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</si>
  <si>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24-1</t>
    </r>
    <r>
      <rPr>
        <sz val="11"/>
        <rFont val="돋움"/>
        <family val="3"/>
        <charset val="129"/>
      </rPr>
      <t>유</t>
    </r>
    <phoneticPr fontId="5" type="noConversion"/>
  </si>
  <si>
    <t>마산제</t>
  </si>
  <si>
    <t>소라</t>
  </si>
  <si>
    <t>복산</t>
  </si>
  <si>
    <r>
      <t>산</t>
    </r>
    <r>
      <rPr>
        <sz val="11"/>
        <color indexed="8"/>
        <rFont val="Arial Narrow"/>
        <family val="2"/>
      </rPr>
      <t>404-29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1280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</si>
  <si>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1271</t>
    </r>
    <r>
      <rPr>
        <sz val="11"/>
        <rFont val="돋움"/>
        <family val="3"/>
        <charset val="129"/>
      </rPr>
      <t>유</t>
    </r>
    <phoneticPr fontId="5" type="noConversion"/>
  </si>
  <si>
    <t>복산제</t>
  </si>
  <si>
    <r>
      <t>63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122-1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</si>
  <si>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376</t>
    </r>
    <r>
      <rPr>
        <sz val="11"/>
        <rFont val="돋움"/>
        <family val="3"/>
        <charset val="129"/>
      </rPr>
      <t>유</t>
    </r>
    <phoneticPr fontId="5" type="noConversion"/>
  </si>
  <si>
    <t>풍류제</t>
  </si>
  <si>
    <r>
      <t>산</t>
    </r>
    <r>
      <rPr>
        <sz val="11"/>
        <color indexed="8"/>
        <rFont val="Arial Narrow"/>
        <family val="2"/>
      </rPr>
      <t>109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847-4</t>
    </r>
    <r>
      <rPr>
        <sz val="11"/>
        <color indexed="8"/>
        <rFont val="휴먼명조,한컴돋움"/>
        <family val="3"/>
        <charset val="129"/>
      </rPr>
      <t>잡</t>
    </r>
    <phoneticPr fontId="5" type="noConversion"/>
  </si>
  <si>
    <r>
      <t>1937</t>
    </r>
    <r>
      <rPr>
        <sz val="11"/>
        <rFont val="돋움"/>
        <family val="3"/>
        <charset val="129"/>
      </rPr>
      <t>유</t>
    </r>
    <phoneticPr fontId="5" type="noConversion"/>
  </si>
  <si>
    <t>상의곡</t>
  </si>
  <si>
    <t>봉두</t>
  </si>
  <si>
    <r>
      <t>1355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</si>
  <si>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1350</t>
    </r>
    <r>
      <rPr>
        <sz val="11"/>
        <rFont val="돋움"/>
        <family val="3"/>
        <charset val="129"/>
      </rPr>
      <t>유</t>
    </r>
    <phoneticPr fontId="5" type="noConversion"/>
  </si>
  <si>
    <t>봉두제</t>
  </si>
  <si>
    <r>
      <t>8.15</t>
    </r>
    <r>
      <rPr>
        <sz val="11"/>
        <color indexed="8"/>
        <rFont val="휴먼명조,한컴돋움"/>
        <family val="3"/>
        <charset val="129"/>
      </rPr>
      <t>이전</t>
    </r>
    <phoneticPr fontId="5" type="noConversion"/>
  </si>
  <si>
    <r>
      <t>46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39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</si>
  <si>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122</t>
    </r>
    <r>
      <rPr>
        <sz val="11"/>
        <rFont val="돋움"/>
        <family val="3"/>
        <charset val="129"/>
      </rPr>
      <t>유</t>
    </r>
    <phoneticPr fontId="5" type="noConversion"/>
  </si>
  <si>
    <t>사곡제</t>
  </si>
  <si>
    <t>사곡</t>
  </si>
  <si>
    <r>
      <t>산</t>
    </r>
    <r>
      <rPr>
        <sz val="11"/>
        <color indexed="8"/>
        <rFont val="Arial Narrow"/>
        <family val="2"/>
      </rPr>
      <t>156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256-15</t>
    </r>
    <r>
      <rPr>
        <sz val="11"/>
        <color indexed="8"/>
        <rFont val="휴먼명조,한컴돋움"/>
        <family val="3"/>
        <charset val="129"/>
      </rPr>
      <t>전</t>
    </r>
    <phoneticPr fontId="5" type="noConversion"/>
  </si>
  <si>
    <r>
      <t>207-2</t>
    </r>
    <r>
      <rPr>
        <sz val="11"/>
        <rFont val="돋움"/>
        <family val="3"/>
        <charset val="129"/>
      </rPr>
      <t>유</t>
    </r>
    <phoneticPr fontId="5" type="noConversion"/>
  </si>
  <si>
    <t>죽림제</t>
  </si>
  <si>
    <t>죽림</t>
  </si>
  <si>
    <r>
      <t>76-3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92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</si>
  <si>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87</t>
    </r>
    <r>
      <rPr>
        <sz val="11"/>
        <rFont val="돋움"/>
        <family val="3"/>
        <charset val="129"/>
      </rPr>
      <t>유</t>
    </r>
    <phoneticPr fontId="5" type="noConversion"/>
  </si>
  <si>
    <t>덕곡제</t>
  </si>
  <si>
    <t>덕양</t>
  </si>
  <si>
    <r>
      <t>382-2</t>
    </r>
    <r>
      <rPr>
        <sz val="11"/>
        <color indexed="8"/>
        <rFont val="휴먼명조,한컴돋움"/>
        <family val="3"/>
        <charset val="129"/>
      </rPr>
      <t xml:space="preserve">답
</t>
    </r>
    <r>
      <rPr>
        <sz val="11"/>
        <color indexed="8"/>
        <rFont val="Arial Narrow"/>
        <family val="2"/>
      </rPr>
      <t>343</t>
    </r>
    <r>
      <rPr>
        <sz val="11"/>
        <color indexed="8"/>
        <rFont val="휴먼명조,한컴돋움"/>
        <family val="3"/>
        <charset val="129"/>
      </rPr>
      <t>전</t>
    </r>
    <phoneticPr fontId="5" type="noConversion"/>
  </si>
  <si>
    <r>
      <t>449-2</t>
    </r>
    <r>
      <rPr>
        <sz val="11"/>
        <rFont val="돋움"/>
        <family val="3"/>
        <charset val="129"/>
      </rPr>
      <t>유</t>
    </r>
    <phoneticPr fontId="5" type="noConversion"/>
  </si>
  <si>
    <r>
      <t>봉두</t>
    </r>
    <r>
      <rPr>
        <sz val="11"/>
        <color indexed="8"/>
        <rFont val="Arial Narrow"/>
        <family val="2"/>
      </rPr>
      <t>1</t>
    </r>
    <r>
      <rPr>
        <sz val="11"/>
        <color indexed="8"/>
        <rFont val="휴먼명조,한컴돋움"/>
        <family val="3"/>
        <charset val="129"/>
      </rPr>
      <t>제</t>
    </r>
  </si>
  <si>
    <t>율촌</t>
  </si>
  <si>
    <t>산수</t>
  </si>
  <si>
    <r>
      <t>산</t>
    </r>
    <r>
      <rPr>
        <sz val="11"/>
        <color indexed="8"/>
        <rFont val="Arial Narrow"/>
        <family val="2"/>
      </rPr>
      <t>233-2</t>
    </r>
    <r>
      <rPr>
        <sz val="11"/>
        <color indexed="8"/>
        <rFont val="휴먼명조,한컴돋움"/>
        <family val="3"/>
        <charset val="129"/>
      </rPr>
      <t>임
산</t>
    </r>
    <r>
      <rPr>
        <sz val="11"/>
        <color indexed="8"/>
        <rFont val="Arial Narrow"/>
        <family val="2"/>
      </rPr>
      <t>232-1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</si>
  <si>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222-1</t>
    </r>
    <r>
      <rPr>
        <sz val="11"/>
        <rFont val="돋움"/>
        <family val="3"/>
        <charset val="129"/>
      </rPr>
      <t>유</t>
    </r>
    <phoneticPr fontId="5" type="noConversion"/>
  </si>
  <si>
    <t>율촌면 산수리 1163</t>
    <phoneticPr fontId="5" type="noConversion"/>
  </si>
  <si>
    <t>위성문</t>
    <phoneticPr fontId="5" type="noConversion"/>
  </si>
  <si>
    <t>683-6753</t>
    <phoneticPr fontId="5" type="noConversion"/>
  </si>
  <si>
    <r>
      <t>봉두</t>
    </r>
    <r>
      <rPr>
        <sz val="11"/>
        <color indexed="8"/>
        <rFont val="Arial Narrow"/>
        <family val="2"/>
      </rPr>
      <t>2</t>
    </r>
    <r>
      <rPr>
        <sz val="11"/>
        <color indexed="8"/>
        <rFont val="휴먼명조,한컴돋움"/>
        <family val="3"/>
        <charset val="129"/>
      </rPr>
      <t>제</t>
    </r>
  </si>
  <si>
    <r>
      <t>1104-1</t>
    </r>
    <r>
      <rPr>
        <sz val="11"/>
        <color indexed="8"/>
        <rFont val="휴먼명조,한컴돋움"/>
        <family val="3"/>
        <charset val="129"/>
      </rPr>
      <t>전
산</t>
    </r>
    <r>
      <rPr>
        <sz val="11"/>
        <color indexed="8"/>
        <rFont val="Arial Narrow"/>
        <family val="2"/>
      </rPr>
      <t>168-3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</si>
  <si>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1112</t>
    </r>
    <r>
      <rPr>
        <sz val="11"/>
        <rFont val="돋움"/>
        <family val="3"/>
        <charset val="129"/>
      </rPr>
      <t>유</t>
    </r>
    <phoneticPr fontId="5" type="noConversion"/>
  </si>
  <si>
    <t>율촌면 산수리 356</t>
    <phoneticPr fontId="5" type="noConversion"/>
  </si>
  <si>
    <t>위경환</t>
    <phoneticPr fontId="5" type="noConversion"/>
  </si>
  <si>
    <t>682-7441</t>
    <phoneticPr fontId="5" type="noConversion"/>
  </si>
  <si>
    <t>송곡제</t>
  </si>
  <si>
    <r>
      <t>1314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205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</si>
  <si>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276-3</t>
    </r>
    <r>
      <rPr>
        <sz val="11"/>
        <rFont val="돋움"/>
        <family val="3"/>
        <charset val="129"/>
      </rPr>
      <t>유</t>
    </r>
    <phoneticPr fontId="5" type="noConversion"/>
  </si>
  <si>
    <t>율촌면 산수리 1156</t>
    <phoneticPr fontId="5" type="noConversion"/>
  </si>
  <si>
    <t>김용철</t>
    <phoneticPr fontId="5" type="noConversion"/>
  </si>
  <si>
    <t>683-6703</t>
    <phoneticPr fontId="5" type="noConversion"/>
  </si>
  <si>
    <t>봉전제</t>
  </si>
  <si>
    <t>봉전</t>
  </si>
  <si>
    <r>
      <t>87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9-8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</si>
  <si>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93</t>
    </r>
    <r>
      <rPr>
        <sz val="11"/>
        <rFont val="돋움"/>
        <family val="3"/>
        <charset val="129"/>
      </rPr>
      <t>유</t>
    </r>
    <phoneticPr fontId="5" type="noConversion"/>
  </si>
  <si>
    <t>율촌면 봉전리 226번지</t>
    <phoneticPr fontId="5" type="noConversion"/>
  </si>
  <si>
    <t>강양희</t>
    <phoneticPr fontId="5" type="noConversion"/>
  </si>
  <si>
    <t>686-0550</t>
    <phoneticPr fontId="5" type="noConversion"/>
  </si>
  <si>
    <t>010-4254-8388</t>
    <phoneticPr fontId="5" type="noConversion"/>
  </si>
  <si>
    <t>대곡제</t>
  </si>
  <si>
    <r>
      <t>산</t>
    </r>
    <r>
      <rPr>
        <sz val="11"/>
        <color indexed="8"/>
        <rFont val="Arial Narrow"/>
        <family val="2"/>
      </rPr>
      <t>123-10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498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</si>
  <si>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497</t>
    </r>
    <r>
      <rPr>
        <sz val="11"/>
        <rFont val="돋움"/>
        <family val="3"/>
        <charset val="129"/>
      </rPr>
      <t>유</t>
    </r>
    <phoneticPr fontId="5" type="noConversion"/>
  </si>
  <si>
    <t>율촌면 봉전리 642</t>
    <phoneticPr fontId="5" type="noConversion"/>
  </si>
  <si>
    <t>강일수</t>
    <phoneticPr fontId="5" type="noConversion"/>
  </si>
  <si>
    <t>686-0427</t>
    <phoneticPr fontId="5" type="noConversion"/>
  </si>
  <si>
    <t>010-7769-0427</t>
    <phoneticPr fontId="5" type="noConversion"/>
  </si>
  <si>
    <t>중산제</t>
  </si>
  <si>
    <t>가장</t>
  </si>
  <si>
    <r>
      <t>산</t>
    </r>
    <r>
      <rPr>
        <sz val="11"/>
        <color indexed="8"/>
        <rFont val="Arial Narrow"/>
        <family val="2"/>
      </rPr>
      <t>205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37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</si>
  <si>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46</t>
    </r>
    <r>
      <rPr>
        <sz val="11"/>
        <rFont val="돋움"/>
        <family val="3"/>
        <charset val="129"/>
      </rPr>
      <t>유</t>
    </r>
    <phoneticPr fontId="5" type="noConversion"/>
  </si>
  <si>
    <t>율촌면 가장리 202</t>
    <phoneticPr fontId="5" type="noConversion"/>
  </si>
  <si>
    <t>지용환</t>
    <phoneticPr fontId="5" type="noConversion"/>
  </si>
  <si>
    <t>686-0098</t>
    <phoneticPr fontId="5" type="noConversion"/>
  </si>
  <si>
    <t>010-6686-0098</t>
    <phoneticPr fontId="5" type="noConversion"/>
  </si>
  <si>
    <t>웅동제</t>
  </si>
  <si>
    <t>화양</t>
  </si>
  <si>
    <t>나진</t>
  </si>
  <si>
    <r>
      <t>산</t>
    </r>
    <r>
      <rPr>
        <sz val="11"/>
        <color indexed="8"/>
        <rFont val="Arial Narrow"/>
        <family val="2"/>
      </rPr>
      <t>18-2</t>
    </r>
    <r>
      <rPr>
        <sz val="11"/>
        <color indexed="8"/>
        <rFont val="휴먼명조,한컴돋움"/>
        <family val="3"/>
        <charset val="129"/>
      </rPr>
      <t>임
산</t>
    </r>
    <r>
      <rPr>
        <sz val="11"/>
        <color indexed="8"/>
        <rFont val="Arial Narrow"/>
        <family val="2"/>
      </rPr>
      <t>27-2</t>
    </r>
    <r>
      <rPr>
        <sz val="11"/>
        <color indexed="8"/>
        <rFont val="휴먼명조,한컴돋움"/>
        <family val="3"/>
        <charset val="129"/>
      </rPr>
      <t>도</t>
    </r>
    <phoneticPr fontId="5" type="noConversion"/>
  </si>
  <si>
    <r>
      <t>745-1</t>
    </r>
    <r>
      <rPr>
        <sz val="11"/>
        <rFont val="돋움"/>
        <family val="3"/>
        <charset val="129"/>
      </rPr>
      <t>유</t>
    </r>
    <phoneticPr fontId="5" type="noConversion"/>
  </si>
  <si>
    <t>대옥제</t>
  </si>
  <si>
    <t>옥적</t>
  </si>
  <si>
    <r>
      <t>195</t>
    </r>
    <r>
      <rPr>
        <sz val="11"/>
        <color indexed="8"/>
        <rFont val="휴먼명조,한컴돋움"/>
        <family val="3"/>
        <charset val="129"/>
      </rPr>
      <t xml:space="preserve">답
</t>
    </r>
    <r>
      <rPr>
        <sz val="11"/>
        <color indexed="8"/>
        <rFont val="Arial Narrow"/>
        <family val="2"/>
      </rPr>
      <t>193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</si>
  <si>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158</t>
    </r>
    <r>
      <rPr>
        <sz val="11"/>
        <rFont val="돋움"/>
        <family val="3"/>
        <charset val="129"/>
      </rPr>
      <t>유</t>
    </r>
    <phoneticPr fontId="5" type="noConversion"/>
  </si>
  <si>
    <t xml:space="preserve">  옥적리 868 </t>
  </si>
  <si>
    <t>이정만</t>
    <phoneticPr fontId="5" type="noConversion"/>
  </si>
  <si>
    <t>683-6277</t>
    <phoneticPr fontId="5" type="noConversion"/>
  </si>
  <si>
    <t>019-891-7033</t>
    <phoneticPr fontId="5" type="noConversion"/>
  </si>
  <si>
    <r>
      <t>소옥</t>
    </r>
    <r>
      <rPr>
        <sz val="11"/>
        <color indexed="8"/>
        <rFont val="Arial Narrow"/>
        <family val="2"/>
      </rPr>
      <t>1 </t>
    </r>
  </si>
  <si>
    <r>
      <t>1035-1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285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</si>
  <si>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1161</t>
    </r>
    <r>
      <rPr>
        <sz val="11"/>
        <rFont val="돋움"/>
        <family val="3"/>
        <charset val="129"/>
      </rPr>
      <t>유</t>
    </r>
    <phoneticPr fontId="5" type="noConversion"/>
  </si>
  <si>
    <t xml:space="preserve">  옥적리 1247 </t>
  </si>
  <si>
    <t>장일준</t>
    <phoneticPr fontId="5" type="noConversion"/>
  </si>
  <si>
    <t>682-8432</t>
    <phoneticPr fontId="5" type="noConversion"/>
  </si>
  <si>
    <t>016-553-9276</t>
    <phoneticPr fontId="5" type="noConversion"/>
  </si>
  <si>
    <r>
      <t>소옥</t>
    </r>
    <r>
      <rPr>
        <sz val="11"/>
        <color indexed="8"/>
        <rFont val="Arial Narrow"/>
        <family val="2"/>
      </rPr>
      <t>2 </t>
    </r>
  </si>
  <si>
    <t> “</t>
  </si>
  <si>
    <r>
      <t>549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304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</si>
  <si>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550</t>
    </r>
    <r>
      <rPr>
        <sz val="11"/>
        <rFont val="돋움"/>
        <family val="3"/>
        <charset val="129"/>
      </rPr>
      <t>유</t>
    </r>
    <phoneticPr fontId="5" type="noConversion"/>
  </si>
  <si>
    <t>소장제</t>
  </si>
  <si>
    <t>화동</t>
    <phoneticPr fontId="5" type="noConversion"/>
  </si>
  <si>
    <r>
      <t>1046</t>
    </r>
    <r>
      <rPr>
        <sz val="11"/>
        <color indexed="8"/>
        <rFont val="휴먼명조,한컴돋움"/>
        <family val="3"/>
        <charset val="129"/>
      </rPr>
      <t>전
산</t>
    </r>
    <r>
      <rPr>
        <sz val="11"/>
        <color indexed="8"/>
        <rFont val="Arial Narrow"/>
        <family val="2"/>
      </rPr>
      <t>54</t>
    </r>
    <r>
      <rPr>
        <sz val="11"/>
        <color indexed="8"/>
        <rFont val="휴먼명조,한컴돋움"/>
        <family val="3"/>
        <charset val="129"/>
      </rPr>
      <t>유</t>
    </r>
    <phoneticPr fontId="5" type="noConversion"/>
  </si>
  <si>
    <r>
      <t>1032</t>
    </r>
    <r>
      <rPr>
        <sz val="11"/>
        <rFont val="돋움"/>
        <family val="3"/>
        <charset val="129"/>
      </rPr>
      <t>유</t>
    </r>
    <phoneticPr fontId="5" type="noConversion"/>
  </si>
  <si>
    <r>
      <t xml:space="preserve"> </t>
    </r>
    <r>
      <rPr>
        <sz val="11"/>
        <rFont val="돋움"/>
        <family val="3"/>
        <charset val="129"/>
      </rPr>
      <t xml:space="preserve"> 나진리 317</t>
    </r>
    <phoneticPr fontId="5" type="noConversion"/>
  </si>
  <si>
    <t>최상은</t>
    <phoneticPr fontId="5" type="noConversion"/>
  </si>
  <si>
    <t>682-8066</t>
    <phoneticPr fontId="5" type="noConversion"/>
  </si>
  <si>
    <t>011-9621-6166</t>
    <phoneticPr fontId="5" type="noConversion"/>
  </si>
  <si>
    <t>구미제</t>
  </si>
  <si>
    <t>이목</t>
  </si>
  <si>
    <r>
      <t>산</t>
    </r>
    <r>
      <rPr>
        <sz val="11"/>
        <color indexed="8"/>
        <rFont val="Arial Narrow"/>
        <family val="2"/>
      </rPr>
      <t>392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417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</si>
  <si>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421</t>
    </r>
    <r>
      <rPr>
        <sz val="11"/>
        <rFont val="돋움"/>
        <family val="3"/>
        <charset val="129"/>
      </rPr>
      <t>유</t>
    </r>
    <phoneticPr fontId="5" type="noConversion"/>
  </si>
  <si>
    <t xml:space="preserve">  이목리 1415-3 </t>
  </si>
  <si>
    <t>김영평</t>
    <phoneticPr fontId="5" type="noConversion"/>
  </si>
  <si>
    <t>682-6602</t>
    <phoneticPr fontId="5" type="noConversion"/>
  </si>
  <si>
    <t>011-644-6602</t>
    <phoneticPr fontId="5" type="noConversion"/>
  </si>
  <si>
    <t>세포제</t>
  </si>
  <si>
    <t>안포</t>
  </si>
  <si>
    <r>
      <t>산</t>
    </r>
    <r>
      <rPr>
        <sz val="11"/>
        <color indexed="8"/>
        <rFont val="Arial Narrow"/>
        <family val="2"/>
      </rPr>
      <t>522-1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</si>
  <si>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618</t>
    </r>
    <r>
      <rPr>
        <sz val="11"/>
        <rFont val="돋움"/>
        <family val="3"/>
        <charset val="129"/>
      </rPr>
      <t>유</t>
    </r>
    <phoneticPr fontId="5" type="noConversion"/>
  </si>
  <si>
    <t xml:space="preserve">  안포리 227 </t>
  </si>
  <si>
    <t>김완규</t>
    <phoneticPr fontId="5" type="noConversion"/>
  </si>
  <si>
    <t>652-5206</t>
    <phoneticPr fontId="5" type="noConversion"/>
  </si>
  <si>
    <t>010-2281-2442</t>
    <phoneticPr fontId="5" type="noConversion"/>
  </si>
  <si>
    <t>원포제</t>
  </si>
  <si>
    <r>
      <t>산</t>
    </r>
    <r>
      <rPr>
        <sz val="11"/>
        <color indexed="8"/>
        <rFont val="Arial Narrow"/>
        <family val="2"/>
      </rPr>
      <t>329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1152-1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</si>
  <si>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1146</t>
    </r>
    <r>
      <rPr>
        <sz val="11"/>
        <rFont val="돋움"/>
        <family val="3"/>
        <charset val="129"/>
      </rPr>
      <t>유</t>
    </r>
    <phoneticPr fontId="5" type="noConversion"/>
  </si>
  <si>
    <t xml:space="preserve">  안포리 640 </t>
  </si>
  <si>
    <t>정재완</t>
    <phoneticPr fontId="5" type="noConversion"/>
  </si>
  <si>
    <t>686-2849</t>
    <phoneticPr fontId="5" type="noConversion"/>
  </si>
  <si>
    <t>011-628-1104</t>
    <phoneticPr fontId="5" type="noConversion"/>
  </si>
  <si>
    <t>안정제</t>
  </si>
  <si>
    <r>
      <t>1748-1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77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</si>
  <si>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1732</t>
    </r>
    <r>
      <rPr>
        <sz val="11"/>
        <rFont val="돋움"/>
        <family val="3"/>
        <charset val="129"/>
      </rPr>
      <t>유</t>
    </r>
    <phoneticPr fontId="5" type="noConversion"/>
  </si>
  <si>
    <t>  안포리 1296-1</t>
  </si>
  <si>
    <t>이은한</t>
    <phoneticPr fontId="5" type="noConversion"/>
  </si>
  <si>
    <t>691-3508</t>
    <phoneticPr fontId="5" type="noConversion"/>
  </si>
  <si>
    <t>010-2282-1331</t>
    <phoneticPr fontId="5" type="noConversion"/>
  </si>
  <si>
    <t>용주제</t>
  </si>
  <si>
    <t>용주</t>
  </si>
  <si>
    <r>
      <t>산</t>
    </r>
    <r>
      <rPr>
        <sz val="11"/>
        <color indexed="8"/>
        <rFont val="Arial Narrow"/>
        <family val="2"/>
      </rPr>
      <t>222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1608</t>
    </r>
    <r>
      <rPr>
        <sz val="11"/>
        <color indexed="8"/>
        <rFont val="휴먼명조,한컴돋움"/>
        <family val="3"/>
        <charset val="129"/>
      </rPr>
      <t>전</t>
    </r>
    <phoneticPr fontId="5" type="noConversion"/>
  </si>
  <si>
    <r>
      <t>1607</t>
    </r>
    <r>
      <rPr>
        <sz val="11"/>
        <rFont val="돋움"/>
        <family val="3"/>
        <charset val="129"/>
      </rPr>
      <t>유</t>
    </r>
    <phoneticPr fontId="5" type="noConversion"/>
  </si>
  <si>
    <t xml:space="preserve">  용주리 624</t>
    <phoneticPr fontId="5" type="noConversion"/>
  </si>
  <si>
    <t>박민수</t>
    <phoneticPr fontId="5" type="noConversion"/>
  </si>
  <si>
    <t>691-7392</t>
    <phoneticPr fontId="5" type="noConversion"/>
  </si>
  <si>
    <t>011-623-0392</t>
    <phoneticPr fontId="5" type="noConversion"/>
  </si>
  <si>
    <t>봉오제</t>
  </si>
  <si>
    <t>서촌</t>
  </si>
  <si>
    <r>
      <t>산</t>
    </r>
    <r>
      <rPr>
        <sz val="11"/>
        <color indexed="8"/>
        <rFont val="Arial Narrow"/>
        <family val="2"/>
      </rPr>
      <t>251-2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270-2</t>
    </r>
    <r>
      <rPr>
        <sz val="11"/>
        <color indexed="8"/>
        <rFont val="휴먼명조,한컴돋움"/>
        <family val="3"/>
        <charset val="129"/>
      </rPr>
      <t>목</t>
    </r>
    <phoneticPr fontId="5" type="noConversion"/>
  </si>
  <si>
    <r>
      <t>272-1</t>
    </r>
    <r>
      <rPr>
        <sz val="11"/>
        <rFont val="돋움"/>
        <family val="3"/>
        <charset val="129"/>
      </rPr>
      <t>유</t>
    </r>
    <phoneticPr fontId="5" type="noConversion"/>
  </si>
  <si>
    <t xml:space="preserve">  서촌리 383 </t>
  </si>
  <si>
    <t>배대인</t>
    <phoneticPr fontId="5" type="noConversion"/>
  </si>
  <si>
    <t>682-6540</t>
    <phoneticPr fontId="5" type="noConversion"/>
  </si>
  <si>
    <t>010-7688-6540</t>
    <phoneticPr fontId="5" type="noConversion"/>
  </si>
  <si>
    <t>남면</t>
    <phoneticPr fontId="5" type="noConversion"/>
  </si>
  <si>
    <t>두모제</t>
  </si>
  <si>
    <t>남</t>
  </si>
  <si>
    <t>두모</t>
  </si>
  <si>
    <r>
      <t>산</t>
    </r>
    <r>
      <rPr>
        <sz val="11"/>
        <color indexed="8"/>
        <rFont val="Arial Narrow"/>
        <family val="2"/>
      </rPr>
      <t>294-50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287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</si>
  <si>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300</t>
    </r>
    <r>
      <rPr>
        <sz val="11"/>
        <rFont val="돋움"/>
        <family val="3"/>
        <charset val="129"/>
      </rPr>
      <t>유</t>
    </r>
    <phoneticPr fontId="5" type="noConversion"/>
  </si>
  <si>
    <t>직포제</t>
  </si>
  <si>
    <t>직포</t>
  </si>
  <si>
    <r>
      <t>824</t>
    </r>
    <r>
      <rPr>
        <sz val="11"/>
        <color indexed="8"/>
        <rFont val="휴먼명조,한컴돋움"/>
        <family val="3"/>
        <charset val="129"/>
      </rPr>
      <t xml:space="preserve">임
</t>
    </r>
    <r>
      <rPr>
        <sz val="11"/>
        <color indexed="8"/>
        <rFont val="Arial Narrow"/>
        <family val="2"/>
      </rPr>
      <t>822</t>
    </r>
    <r>
      <rPr>
        <sz val="11"/>
        <color indexed="8"/>
        <rFont val="휴먼명조,한컴돋움"/>
        <family val="3"/>
        <charset val="129"/>
      </rPr>
      <t>답</t>
    </r>
    <phoneticPr fontId="5" type="noConversion"/>
  </si>
  <si>
    <r>
      <t>823-1</t>
    </r>
    <r>
      <rPr>
        <sz val="11"/>
        <rFont val="돋움"/>
        <family val="3"/>
        <charset val="129"/>
      </rPr>
      <t>유</t>
    </r>
    <phoneticPr fontId="5" type="noConversion"/>
  </si>
  <si>
    <t>모하제</t>
  </si>
  <si>
    <r>
      <t>738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89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</si>
  <si>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741</t>
    </r>
    <r>
      <rPr>
        <sz val="11"/>
        <rFont val="돋움"/>
        <family val="3"/>
        <charset val="129"/>
      </rPr>
      <t>유</t>
    </r>
    <phoneticPr fontId="5" type="noConversion"/>
  </si>
  <si>
    <t>화태제</t>
  </si>
  <si>
    <t>화태</t>
  </si>
  <si>
    <r>
      <t>239</t>
    </r>
    <r>
      <rPr>
        <sz val="11"/>
        <color indexed="8"/>
        <rFont val="휴먼명조,한컴돋움"/>
        <family val="3"/>
        <charset val="129"/>
      </rPr>
      <t xml:space="preserve">대
</t>
    </r>
    <r>
      <rPr>
        <sz val="11"/>
        <color indexed="8"/>
        <rFont val="Arial Narrow"/>
        <family val="2"/>
      </rPr>
      <t>278-6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</si>
  <si>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238</t>
    </r>
    <r>
      <rPr>
        <sz val="11"/>
        <rFont val="돋움"/>
        <family val="3"/>
        <charset val="129"/>
      </rPr>
      <t>유</t>
    </r>
    <phoneticPr fontId="5" type="noConversion"/>
  </si>
  <si>
    <t>개도제</t>
  </si>
  <si>
    <t>화정</t>
  </si>
  <si>
    <t>개도</t>
  </si>
  <si>
    <r>
      <t>1343</t>
    </r>
    <r>
      <rPr>
        <sz val="11"/>
        <color indexed="8"/>
        <rFont val="휴먼명조,한컴돋움"/>
        <family val="3"/>
        <charset val="129"/>
      </rPr>
      <t>전
산</t>
    </r>
    <r>
      <rPr>
        <sz val="11"/>
        <color indexed="8"/>
        <rFont val="Arial Narrow"/>
        <family val="2"/>
      </rPr>
      <t>165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</si>
  <si>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1342</t>
    </r>
    <r>
      <rPr>
        <sz val="11"/>
        <rFont val="돋움"/>
        <family val="3"/>
        <charset val="129"/>
      </rPr>
      <t>유</t>
    </r>
    <phoneticPr fontId="5" type="noConversion"/>
  </si>
  <si>
    <t>소호제</t>
  </si>
  <si>
    <t>쌍봉</t>
  </si>
  <si>
    <r>
      <t>669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79-1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</si>
  <si>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673</t>
    </r>
    <r>
      <rPr>
        <sz val="11"/>
        <rFont val="돋움"/>
        <family val="3"/>
        <charset val="129"/>
      </rPr>
      <t>답</t>
    </r>
    <phoneticPr fontId="5" type="noConversion"/>
  </si>
  <si>
    <t>여수시 소호동 531-5</t>
    <phoneticPr fontId="5" type="noConversion"/>
  </si>
  <si>
    <t>김용구</t>
    <phoneticPr fontId="5" type="noConversion"/>
  </si>
  <si>
    <t>681-3825</t>
    <phoneticPr fontId="5" type="noConversion"/>
  </si>
  <si>
    <t>중흥제</t>
  </si>
  <si>
    <t>삼일</t>
  </si>
  <si>
    <r>
      <t>산</t>
    </r>
    <r>
      <rPr>
        <sz val="11"/>
        <color indexed="8"/>
        <rFont val="Arial Narrow"/>
        <family val="2"/>
      </rPr>
      <t>191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</si>
  <si>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71</t>
    </r>
    <r>
      <rPr>
        <sz val="11"/>
        <rFont val="돋움"/>
        <family val="3"/>
        <charset val="129"/>
      </rPr>
      <t>전</t>
    </r>
    <phoneticPr fontId="5" type="noConversion"/>
  </si>
  <si>
    <t>월내제</t>
  </si>
  <si>
    <r>
      <t>산</t>
    </r>
    <r>
      <rPr>
        <sz val="11"/>
        <color indexed="8"/>
        <rFont val="Arial Narrow"/>
        <family val="2"/>
      </rPr>
      <t>41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</si>
  <si>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t>보전녹지지역</t>
  </si>
  <si>
    <r>
      <t>454</t>
    </r>
    <r>
      <rPr>
        <sz val="11"/>
        <rFont val="돋움"/>
        <family val="3"/>
        <charset val="129"/>
      </rPr>
      <t>유</t>
    </r>
    <phoneticPr fontId="5" type="noConversion"/>
  </si>
  <si>
    <t>신덕제</t>
  </si>
  <si>
    <r>
      <t>산</t>
    </r>
    <r>
      <rPr>
        <sz val="11"/>
        <color indexed="8"/>
        <rFont val="Arial Narrow"/>
        <family val="2"/>
      </rPr>
      <t>105-1</t>
    </r>
    <r>
      <rPr>
        <sz val="11"/>
        <color indexed="8"/>
        <rFont val="휴먼명조,한컴돋움"/>
        <family val="3"/>
        <charset val="129"/>
      </rPr>
      <t>유</t>
    </r>
    <phoneticPr fontId="5" type="noConversion"/>
  </si>
  <si>
    <r>
      <t>554</t>
    </r>
    <r>
      <rPr>
        <sz val="11"/>
        <rFont val="돋움"/>
        <family val="3"/>
        <charset val="129"/>
      </rPr>
      <t>유</t>
    </r>
    <phoneticPr fontId="5" type="noConversion"/>
  </si>
  <si>
    <t>작음제</t>
  </si>
  <si>
    <r>
      <t>348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228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</si>
  <si>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347</t>
    </r>
    <r>
      <rPr>
        <sz val="11"/>
        <rFont val="돋움"/>
        <family val="3"/>
        <charset val="129"/>
      </rPr>
      <t>답</t>
    </r>
    <phoneticPr fontId="5" type="noConversion"/>
  </si>
  <si>
    <t>작양제</t>
  </si>
  <si>
    <r>
      <t>223-1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195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</si>
  <si>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217</t>
    </r>
    <r>
      <rPr>
        <sz val="11"/>
        <rFont val="돋움"/>
        <family val="3"/>
        <charset val="129"/>
      </rPr>
      <t>유</t>
    </r>
    <phoneticPr fontId="5" type="noConversion"/>
  </si>
  <si>
    <t>진례제</t>
  </si>
  <si>
    <r>
      <t>373</t>
    </r>
    <r>
      <rPr>
        <sz val="11"/>
        <color indexed="8"/>
        <rFont val="휴먼명조,한컴돋움"/>
        <family val="3"/>
        <charset val="129"/>
      </rPr>
      <t>전
산</t>
    </r>
    <r>
      <rPr>
        <sz val="11"/>
        <color indexed="8"/>
        <rFont val="Arial Narrow"/>
        <family val="2"/>
      </rPr>
      <t>245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</si>
  <si>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413</t>
    </r>
    <r>
      <rPr>
        <sz val="11"/>
        <rFont val="돋움"/>
        <family val="3"/>
        <charset val="129"/>
      </rPr>
      <t>유</t>
    </r>
    <phoneticPr fontId="5" type="noConversion"/>
  </si>
  <si>
    <t>호명제</t>
  </si>
  <si>
    <r>
      <t>157-1</t>
    </r>
    <r>
      <rPr>
        <sz val="11"/>
        <color indexed="8"/>
        <rFont val="휴먼명조,한컴돋움"/>
        <family val="3"/>
        <charset val="129"/>
      </rPr>
      <t>답
산</t>
    </r>
    <r>
      <rPr>
        <sz val="11"/>
        <color indexed="8"/>
        <rFont val="Arial Narrow"/>
        <family val="2"/>
      </rPr>
      <t>66-4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</si>
  <si>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160</t>
    </r>
    <r>
      <rPr>
        <sz val="11"/>
        <rFont val="돋움"/>
        <family val="3"/>
        <charset val="129"/>
      </rPr>
      <t>유</t>
    </r>
    <phoneticPr fontId="5" type="noConversion"/>
  </si>
  <si>
    <t>묘읍제</t>
  </si>
  <si>
    <t>묘도</t>
  </si>
  <si>
    <r>
      <t>1768</t>
    </r>
    <r>
      <rPr>
        <sz val="11"/>
        <color indexed="8"/>
        <rFont val="휴먼명조,한컴돋움"/>
        <family val="3"/>
        <charset val="129"/>
      </rPr>
      <t>전
산</t>
    </r>
    <r>
      <rPr>
        <sz val="11"/>
        <color indexed="8"/>
        <rFont val="Arial Narrow"/>
        <family val="2"/>
      </rPr>
      <t>153</t>
    </r>
    <r>
      <rPr>
        <sz val="11"/>
        <color indexed="8"/>
        <rFont val="휴먼명조,한컴돋움"/>
        <family val="3"/>
        <charset val="129"/>
      </rPr>
      <t>임</t>
    </r>
    <phoneticPr fontId="5" type="noConversion"/>
  </si>
  <si>
    <r>
      <t>1769</t>
    </r>
    <r>
      <rPr>
        <sz val="11"/>
        <rFont val="돋움"/>
        <family val="3"/>
        <charset val="129"/>
      </rPr>
      <t>유</t>
    </r>
    <phoneticPr fontId="5" type="noConversion"/>
  </si>
  <si>
    <t>대포제</t>
  </si>
  <si>
    <t>대포</t>
  </si>
  <si>
    <t>관기제</t>
  </si>
  <si>
    <t>관기</t>
  </si>
  <si>
    <t>내동제</t>
  </si>
  <si>
    <t>취적</t>
  </si>
  <si>
    <t>취적제</t>
  </si>
  <si>
    <t>조화제</t>
  </si>
  <si>
    <t>조화</t>
  </si>
  <si>
    <t>산수제</t>
  </si>
  <si>
    <t>가장제</t>
  </si>
  <si>
    <t>반월제</t>
  </si>
  <si>
    <r>
      <t>반월</t>
    </r>
    <r>
      <rPr>
        <sz val="11"/>
        <color indexed="8"/>
        <rFont val="Arial Narrow"/>
        <family val="2"/>
      </rPr>
      <t> </t>
    </r>
  </si>
  <si>
    <t>신풍제</t>
  </si>
  <si>
    <r>
      <t>신풍</t>
    </r>
    <r>
      <rPr>
        <sz val="11"/>
        <color indexed="8"/>
        <rFont val="Arial Narrow"/>
        <family val="2"/>
      </rPr>
      <t> </t>
    </r>
  </si>
  <si>
    <t>연화제</t>
  </si>
  <si>
    <r>
      <t>가장</t>
    </r>
    <r>
      <rPr>
        <sz val="11"/>
        <color indexed="8"/>
        <rFont val="Arial Narrow"/>
        <family val="2"/>
      </rPr>
      <t> </t>
    </r>
  </si>
  <si>
    <t>화동제</t>
  </si>
  <si>
    <t>화동</t>
  </si>
  <si>
    <r>
      <t>1856</t>
    </r>
    <r>
      <rPr>
        <sz val="11"/>
        <rFont val="돋움"/>
        <family val="3"/>
        <charset val="129"/>
      </rPr>
      <t>유</t>
    </r>
    <phoneticPr fontId="5" type="noConversion"/>
  </si>
  <si>
    <t>여천제</t>
  </si>
  <si>
    <t>여천</t>
  </si>
  <si>
    <r>
      <t>봉계</t>
    </r>
    <r>
      <rPr>
        <sz val="11"/>
        <color indexed="8"/>
        <rFont val="Arial Narrow"/>
        <family val="2"/>
      </rPr>
      <t>1</t>
    </r>
  </si>
  <si>
    <t>주삼</t>
  </si>
  <si>
    <r>
      <t>봉계</t>
    </r>
    <r>
      <rPr>
        <sz val="11"/>
        <color indexed="8"/>
        <rFont val="Arial Narrow"/>
        <family val="2"/>
      </rPr>
      <t>2</t>
    </r>
  </si>
  <si>
    <t>해산제</t>
  </si>
  <si>
    <t>소계</t>
    <phoneticPr fontId="5" type="noConversion"/>
  </si>
  <si>
    <t>대복제</t>
    <phoneticPr fontId="5" type="noConversion"/>
  </si>
  <si>
    <t>승월제</t>
    <phoneticPr fontId="5" type="noConversion"/>
  </si>
  <si>
    <t>개소</t>
    <phoneticPr fontId="5" type="noConversion"/>
  </si>
  <si>
    <t>여수시 관리</t>
    <phoneticPr fontId="5" type="noConversion"/>
  </si>
  <si>
    <t>돌산</t>
    <phoneticPr fontId="5" type="noConversion"/>
  </si>
  <si>
    <t>시 관리</t>
    <phoneticPr fontId="5" type="noConversion"/>
  </si>
  <si>
    <t>농어촌공사 관리</t>
    <phoneticPr fontId="5" type="noConversion"/>
  </si>
  <si>
    <t>마상제</t>
    <phoneticPr fontId="5" type="noConversion"/>
  </si>
  <si>
    <t>비고
(점검자)</t>
    <phoneticPr fontId="5" type="noConversion"/>
  </si>
  <si>
    <r>
      <rPr>
        <sz val="11"/>
        <color indexed="8"/>
        <rFont val="돋움체"/>
        <family val="3"/>
        <charset val="129"/>
      </rPr>
      <t>시설</t>
    </r>
    <r>
      <rPr>
        <sz val="11"/>
        <color indexed="8"/>
        <rFont val="Arial Narrow"/>
        <family val="2"/>
      </rPr>
      <t>6</t>
    </r>
    <r>
      <rPr>
        <sz val="11"/>
        <color indexed="8"/>
        <rFont val="돋움체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체"/>
        <family val="3"/>
        <charset val="129"/>
      </rPr>
      <t>최홍식
시설</t>
    </r>
    <r>
      <rPr>
        <sz val="11"/>
        <color indexed="8"/>
        <rFont val="Arial Narrow"/>
        <family val="2"/>
      </rPr>
      <t>9</t>
    </r>
    <r>
      <rPr>
        <sz val="11"/>
        <color indexed="8"/>
        <rFont val="돋움체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체"/>
        <family val="3"/>
        <charset val="129"/>
      </rPr>
      <t>조민철</t>
    </r>
    <phoneticPr fontId="5" type="noConversion"/>
  </si>
  <si>
    <r>
      <rPr>
        <sz val="11"/>
        <color indexed="8"/>
        <rFont val="돋움"/>
        <family val="3"/>
        <charset val="129"/>
      </rPr>
      <t>시설</t>
    </r>
    <r>
      <rPr>
        <sz val="11"/>
        <color indexed="8"/>
        <rFont val="Arial Narrow"/>
        <family val="2"/>
      </rPr>
      <t>7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김용채
시설</t>
    </r>
    <r>
      <rPr>
        <sz val="11"/>
        <color indexed="8"/>
        <rFont val="Arial Narrow"/>
        <family val="2"/>
      </rPr>
      <t>7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김수구</t>
    </r>
    <phoneticPr fontId="5" type="noConversion"/>
  </si>
  <si>
    <r>
      <rPr>
        <sz val="11"/>
        <color indexed="8"/>
        <rFont val="돋움"/>
        <family val="3"/>
        <charset val="129"/>
      </rPr>
      <t>시설</t>
    </r>
    <r>
      <rPr>
        <sz val="11"/>
        <color indexed="8"/>
        <rFont val="Arial Narrow"/>
        <family val="2"/>
      </rPr>
      <t>6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최홍식
시설</t>
    </r>
    <r>
      <rPr>
        <sz val="11"/>
        <color indexed="8"/>
        <rFont val="Arial Narrow"/>
        <family val="2"/>
      </rPr>
      <t>9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조민철</t>
    </r>
    <phoneticPr fontId="5" type="noConversion"/>
  </si>
  <si>
    <r>
      <rPr>
        <sz val="11"/>
        <color indexed="8"/>
        <rFont val="돋움"/>
        <family val="3"/>
        <charset val="129"/>
      </rPr>
      <t>시설</t>
    </r>
    <r>
      <rPr>
        <sz val="11"/>
        <color indexed="8"/>
        <rFont val="Arial Narrow"/>
        <family val="2"/>
      </rPr>
      <t>6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최홍식
시설</t>
    </r>
    <r>
      <rPr>
        <sz val="11"/>
        <color indexed="8"/>
        <rFont val="Arial Narrow"/>
        <family val="2"/>
      </rPr>
      <t>9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조민철</t>
    </r>
    <phoneticPr fontId="5" type="noConversion"/>
  </si>
  <si>
    <r>
      <rPr>
        <sz val="11"/>
        <color indexed="8"/>
        <rFont val="돋움"/>
        <family val="3"/>
        <charset val="129"/>
      </rPr>
      <t>시설</t>
    </r>
    <r>
      <rPr>
        <sz val="11"/>
        <color indexed="8"/>
        <rFont val="Arial Narrow"/>
        <family val="2"/>
      </rPr>
      <t>7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김용채
시설</t>
    </r>
    <r>
      <rPr>
        <sz val="11"/>
        <color indexed="8"/>
        <rFont val="Arial Narrow"/>
        <family val="2"/>
      </rPr>
      <t>7</t>
    </r>
    <r>
      <rPr>
        <sz val="11"/>
        <color indexed="8"/>
        <rFont val="돋움"/>
        <family val="3"/>
        <charset val="129"/>
      </rPr>
      <t>급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김수구</t>
    </r>
    <phoneticPr fontId="5" type="noConversion"/>
  </si>
  <si>
    <t>안전
등급</t>
    <phoneticPr fontId="5" type="noConversion"/>
  </si>
  <si>
    <t>점검결과</t>
    <phoneticPr fontId="5" type="noConversion"/>
  </si>
  <si>
    <t>조치방법</t>
    <phoneticPr fontId="5" type="noConversion"/>
  </si>
  <si>
    <t>※ 점검결과: 양호, 제방누수발생, 취수시설 노후, 여수로 파손, 상류사면 유실 , 하류사면 유실 등</t>
    <phoneticPr fontId="5" type="noConversion"/>
  </si>
  <si>
    <t>※ 조치방법: 불필요, 그라우팅 시공, 여수로 보강, 상하류 사면 보강 등</t>
    <phoneticPr fontId="5" type="noConversion"/>
  </si>
  <si>
    <t>C</t>
    <phoneticPr fontId="5" type="noConversion"/>
  </si>
  <si>
    <t>B</t>
    <phoneticPr fontId="5" type="noConversion"/>
  </si>
  <si>
    <r>
      <rPr>
        <sz val="11"/>
        <color indexed="8"/>
        <rFont val="돋움"/>
        <family val="3"/>
        <charset val="129"/>
      </rPr>
      <t>제방누수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발생</t>
    </r>
    <phoneticPr fontId="5" type="noConversion"/>
  </si>
  <si>
    <t>양호</t>
    <phoneticPr fontId="5" type="noConversion"/>
  </si>
  <si>
    <r>
      <rPr>
        <sz val="11"/>
        <color indexed="8"/>
        <rFont val="돋움"/>
        <family val="3"/>
        <charset val="129"/>
      </rPr>
      <t>보수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보강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불필요</t>
    </r>
    <phoneticPr fontId="5" type="noConversion"/>
  </si>
  <si>
    <t>양호</t>
    <phoneticPr fontId="5" type="noConversion"/>
  </si>
  <si>
    <r>
      <rPr>
        <sz val="11"/>
        <color indexed="8"/>
        <rFont val="돋움"/>
        <family val="3"/>
        <charset val="129"/>
      </rPr>
      <t>보수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보강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불필요</t>
    </r>
    <phoneticPr fontId="5" type="noConversion"/>
  </si>
  <si>
    <r>
      <rPr>
        <sz val="11"/>
        <color indexed="8"/>
        <rFont val="돋움"/>
        <family val="3"/>
        <charset val="129"/>
      </rPr>
      <t>보수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보강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불필요</t>
    </r>
    <phoneticPr fontId="5" type="noConversion"/>
  </si>
  <si>
    <r>
      <rPr>
        <sz val="11"/>
        <color indexed="8"/>
        <rFont val="돋움"/>
        <family val="3"/>
        <charset val="129"/>
      </rPr>
      <t>여수로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일부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파손</t>
    </r>
    <r>
      <rPr>
        <sz val="11"/>
        <color indexed="8"/>
        <rFont val="Arial Narrow"/>
        <family val="2"/>
      </rPr>
      <t>(</t>
    </r>
    <r>
      <rPr>
        <sz val="11"/>
        <color indexed="8"/>
        <rFont val="돋움"/>
        <family val="3"/>
        <charset val="129"/>
      </rPr>
      <t>노후</t>
    </r>
    <r>
      <rPr>
        <sz val="11"/>
        <color indexed="8"/>
        <rFont val="Arial Narrow"/>
        <family val="2"/>
      </rPr>
      <t>)</t>
    </r>
    <phoneticPr fontId="5" type="noConversion"/>
  </si>
  <si>
    <t>여수로 일부 파손(노후)</t>
    <phoneticPr fontId="5" type="noConversion"/>
  </si>
  <si>
    <r>
      <t>위</t>
    </r>
    <r>
      <rPr>
        <b/>
        <sz val="11"/>
        <color indexed="8"/>
        <rFont val="Arial Narrow"/>
        <family val="2"/>
      </rPr>
      <t xml:space="preserve">  </t>
    </r>
    <r>
      <rPr>
        <b/>
        <sz val="11"/>
        <color indexed="8"/>
        <rFont val="휴먼명조,한컴돋움"/>
        <family val="3"/>
        <charset val="129"/>
      </rPr>
      <t>치</t>
    </r>
  </si>
  <si>
    <t>A</t>
    <phoneticPr fontId="5" type="noConversion"/>
  </si>
  <si>
    <t>C</t>
    <phoneticPr fontId="5" type="noConversion"/>
  </si>
  <si>
    <t>방수로 세굴, 사통 스핀들 불량</t>
    <phoneticPr fontId="5" type="noConversion"/>
  </si>
  <si>
    <t>보수 보강 필요</t>
    <phoneticPr fontId="5" type="noConversion"/>
  </si>
  <si>
    <t>방수로 노후화로 옹벽 철근 노출</t>
    <phoneticPr fontId="5" type="noConversion"/>
  </si>
  <si>
    <r>
      <rPr>
        <sz val="11"/>
        <color indexed="8"/>
        <rFont val="돋움"/>
        <family val="3"/>
        <charset val="129"/>
      </rPr>
      <t>보수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보강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필요</t>
    </r>
    <phoneticPr fontId="5" type="noConversion"/>
  </si>
  <si>
    <r>
      <rPr>
        <sz val="11"/>
        <color indexed="8"/>
        <rFont val="돋움"/>
        <family val="3"/>
        <charset val="129"/>
      </rPr>
      <t>제방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소량의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누수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발생</t>
    </r>
    <phoneticPr fontId="5" type="noConversion"/>
  </si>
  <si>
    <t>주의관찰 필요</t>
    <phoneticPr fontId="5" type="noConversion"/>
  </si>
  <si>
    <t>방수로 경미한 균열</t>
    <phoneticPr fontId="5" type="noConversion"/>
  </si>
  <si>
    <t>하자보수 지시</t>
    <phoneticPr fontId="5" type="noConversion"/>
  </si>
  <si>
    <r>
      <rPr>
        <sz val="11"/>
        <color indexed="8"/>
        <rFont val="돋움"/>
        <family val="3"/>
        <charset val="129"/>
      </rPr>
      <t>복통상태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미흡</t>
    </r>
    <r>
      <rPr>
        <sz val="11"/>
        <color indexed="8"/>
        <rFont val="Arial Narrow"/>
        <family val="2"/>
      </rPr>
      <t>(</t>
    </r>
    <r>
      <rPr>
        <sz val="11"/>
        <color indexed="8"/>
        <rFont val="돋움"/>
        <family val="3"/>
        <charset val="129"/>
      </rPr>
      <t>노후</t>
    </r>
    <r>
      <rPr>
        <sz val="11"/>
        <color indexed="8"/>
        <rFont val="Arial Narrow"/>
        <family val="2"/>
      </rPr>
      <t xml:space="preserve">), </t>
    </r>
    <r>
      <rPr>
        <sz val="11"/>
        <color indexed="8"/>
        <rFont val="돋움"/>
        <family val="3"/>
        <charset val="129"/>
      </rPr>
      <t>물넘이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사석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이탈</t>
    </r>
    <phoneticPr fontId="5" type="noConversion"/>
  </si>
  <si>
    <t>사석 일부이탈, 농경지 물고임</t>
    <phoneticPr fontId="5" type="noConversion"/>
  </si>
  <si>
    <t>정밀안전진단 시행 필요</t>
    <phoneticPr fontId="5" type="noConversion"/>
  </si>
  <si>
    <t>농경지 물고임</t>
    <phoneticPr fontId="5" type="noConversion"/>
  </si>
  <si>
    <r>
      <rPr>
        <sz val="11"/>
        <color indexed="8"/>
        <rFont val="돋움"/>
        <family val="3"/>
        <charset val="129"/>
      </rPr>
      <t>방수로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바닥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돋움"/>
        <family val="3"/>
        <charset val="129"/>
      </rPr>
      <t>세굴</t>
    </r>
    <phoneticPr fontId="5" type="noConversion"/>
  </si>
  <si>
    <t>보수 보강 필요(수리시설개보수 건의)</t>
    <phoneticPr fontId="5" type="noConversion"/>
  </si>
  <si>
    <t>부등침하 및 농경지 침수 의심</t>
    <phoneticPr fontId="5" type="noConversion"/>
  </si>
  <si>
    <t>2018년 지표수보강 개발사업 시행</t>
    <phoneticPr fontId="5" type="noConversion"/>
  </si>
  <si>
    <t>물넘이 경미한 균열</t>
    <phoneticPr fontId="5" type="noConversion"/>
  </si>
  <si>
    <t>복통 누수 및 방수로 일부 철근 노출</t>
    <phoneticPr fontId="5" type="noConversion"/>
  </si>
  <si>
    <t>지속적인 주의 관찰 필요</t>
    <phoneticPr fontId="5" type="noConversion"/>
  </si>
  <si>
    <t>물넘이 일부 균열 및 제방누수</t>
    <phoneticPr fontId="5" type="noConversion"/>
  </si>
  <si>
    <t>복통 내 누수(경미한 황토)</t>
    <phoneticPr fontId="5" type="noConversion"/>
  </si>
  <si>
    <t>물넘이 균열 및 복통 내 경미한 누수</t>
    <phoneticPr fontId="5" type="noConversion"/>
  </si>
  <si>
    <t>저수지 복통 누수</t>
    <phoneticPr fontId="5" type="noConversion"/>
  </si>
  <si>
    <t>2018년 누수저수지 개보수사업 시행</t>
    <phoneticPr fontId="5" type="noConversion"/>
  </si>
  <si>
    <t>물넘이 구간 파손 심함</t>
    <phoneticPr fontId="5" type="noConversion"/>
  </si>
  <si>
    <t>물넘이 보수 보강 필요</t>
    <phoneticPr fontId="5" type="noConversion"/>
  </si>
  <si>
    <t>취수시설 노후(경미함)</t>
    <phoneticPr fontId="5" type="noConversion"/>
  </si>
  <si>
    <t>복통 소량 누수</t>
    <phoneticPr fontId="5" type="noConversion"/>
  </si>
  <si>
    <t>석전제</t>
    <phoneticPr fontId="5" type="noConversion"/>
  </si>
  <si>
    <t>봉양제</t>
    <phoneticPr fontId="5" type="noConversion"/>
  </si>
  <si>
    <t>평사제</t>
    <phoneticPr fontId="5" type="noConversion"/>
  </si>
  <si>
    <t>마산제</t>
    <phoneticPr fontId="5" type="noConversion"/>
  </si>
  <si>
    <t>복산제</t>
    <phoneticPr fontId="5" type="noConversion"/>
  </si>
  <si>
    <t>둔전제</t>
    <phoneticPr fontId="5" type="noConversion"/>
  </si>
  <si>
    <t>상의곡</t>
    <phoneticPr fontId="5" type="noConversion"/>
  </si>
  <si>
    <t>봉두제</t>
    <phoneticPr fontId="5" type="noConversion"/>
  </si>
  <si>
    <t>봉전제</t>
    <phoneticPr fontId="5" type="noConversion"/>
  </si>
  <si>
    <t>사곡제</t>
    <phoneticPr fontId="5" type="noConversion"/>
  </si>
  <si>
    <t>대옥제</t>
    <phoneticPr fontId="5" type="noConversion"/>
  </si>
  <si>
    <r>
      <t>소옥</t>
    </r>
    <r>
      <rPr>
        <sz val="11"/>
        <color indexed="8"/>
        <rFont val="Arial Narrow"/>
        <family val="2"/>
      </rPr>
      <t>2 </t>
    </r>
    <phoneticPr fontId="5" type="noConversion"/>
  </si>
  <si>
    <t>제방누수, 물넘이 균열, 내제사석 불량</t>
    <phoneticPr fontId="5" type="noConversion"/>
  </si>
  <si>
    <t>정밀안전진단 시행 후 사업비 확보</t>
    <phoneticPr fontId="5" type="noConversion"/>
  </si>
  <si>
    <t>봉오제</t>
    <phoneticPr fontId="5" type="noConversion"/>
  </si>
  <si>
    <t>용주제</t>
    <phoneticPr fontId="5" type="noConversion"/>
  </si>
  <si>
    <t>직포제</t>
    <phoneticPr fontId="5" type="noConversion"/>
  </si>
  <si>
    <t>물넘이 보수 보강 필요</t>
    <phoneticPr fontId="5" type="noConversion"/>
  </si>
  <si>
    <t>위 치</t>
    <phoneticPr fontId="5" type="noConversion"/>
  </si>
  <si>
    <r>
      <rPr>
        <sz val="10"/>
        <rFont val="돋움"/>
        <family val="3"/>
        <charset val="129"/>
      </rPr>
      <t>군내리</t>
    </r>
    <r>
      <rPr>
        <sz val="10"/>
        <rFont val="Arial Narrow"/>
        <family val="2"/>
      </rPr>
      <t xml:space="preserve"> 8-2</t>
    </r>
    <phoneticPr fontId="5" type="noConversion"/>
  </si>
  <si>
    <r>
      <rPr>
        <sz val="10"/>
        <rFont val="돋움"/>
        <family val="3"/>
        <charset val="129"/>
      </rPr>
      <t>금봉리</t>
    </r>
    <r>
      <rPr>
        <sz val="10"/>
        <rFont val="Arial Narrow"/>
        <family val="2"/>
      </rPr>
      <t xml:space="preserve"> 40-2</t>
    </r>
    <phoneticPr fontId="5" type="noConversion"/>
  </si>
  <si>
    <r>
      <rPr>
        <sz val="10"/>
        <rFont val="돋움"/>
        <family val="3"/>
        <charset val="129"/>
      </rPr>
      <t>금봉리</t>
    </r>
    <r>
      <rPr>
        <sz val="10"/>
        <rFont val="Arial Narrow"/>
        <family val="2"/>
      </rPr>
      <t xml:space="preserve"> 630</t>
    </r>
    <phoneticPr fontId="5" type="noConversion"/>
  </si>
  <si>
    <r>
      <rPr>
        <sz val="10"/>
        <rFont val="돋움"/>
        <family val="3"/>
        <charset val="129"/>
      </rPr>
      <t>신복리</t>
    </r>
    <r>
      <rPr>
        <sz val="10"/>
        <rFont val="Arial Narrow"/>
        <family val="2"/>
      </rPr>
      <t xml:space="preserve"> 367</t>
    </r>
    <phoneticPr fontId="5" type="noConversion"/>
  </si>
  <si>
    <r>
      <rPr>
        <sz val="10"/>
        <rFont val="돋움"/>
        <family val="3"/>
        <charset val="129"/>
      </rPr>
      <t>우두리</t>
    </r>
    <r>
      <rPr>
        <sz val="10"/>
        <rFont val="Arial Narrow"/>
        <family val="2"/>
      </rPr>
      <t xml:space="preserve"> 506</t>
    </r>
    <phoneticPr fontId="5" type="noConversion"/>
  </si>
  <si>
    <r>
      <rPr>
        <sz val="10"/>
        <rFont val="돋움"/>
        <family val="3"/>
        <charset val="129"/>
      </rPr>
      <t>평사리</t>
    </r>
    <r>
      <rPr>
        <sz val="10"/>
        <rFont val="Arial Narrow"/>
        <family val="2"/>
      </rPr>
      <t xml:space="preserve"> 637-4</t>
    </r>
    <phoneticPr fontId="5" type="noConversion"/>
  </si>
  <si>
    <r>
      <rPr>
        <sz val="10"/>
        <rFont val="돋움"/>
        <family val="3"/>
        <charset val="129"/>
      </rPr>
      <t>둔전리</t>
    </r>
    <r>
      <rPr>
        <sz val="10"/>
        <rFont val="Arial Narrow"/>
        <family val="2"/>
      </rPr>
      <t xml:space="preserve"> 1390</t>
    </r>
    <phoneticPr fontId="5" type="noConversion"/>
  </si>
  <si>
    <r>
      <rPr>
        <sz val="10"/>
        <rFont val="돋움"/>
        <family val="3"/>
        <charset val="129"/>
      </rPr>
      <t>우두리</t>
    </r>
    <r>
      <rPr>
        <sz val="10"/>
        <rFont val="Arial Narrow"/>
        <family val="2"/>
      </rPr>
      <t xml:space="preserve"> 24-1</t>
    </r>
    <phoneticPr fontId="5" type="noConversion"/>
  </si>
  <si>
    <r>
      <rPr>
        <sz val="10"/>
        <rFont val="돋움"/>
        <family val="3"/>
        <charset val="129"/>
      </rPr>
      <t>복산리</t>
    </r>
    <r>
      <rPr>
        <sz val="10"/>
        <rFont val="Arial Narrow"/>
        <family val="2"/>
      </rPr>
      <t xml:space="preserve"> 1271</t>
    </r>
    <phoneticPr fontId="5" type="noConversion"/>
  </si>
  <si>
    <r>
      <rPr>
        <sz val="10"/>
        <rFont val="돋움"/>
        <family val="3"/>
        <charset val="129"/>
      </rPr>
      <t>복산리</t>
    </r>
    <r>
      <rPr>
        <sz val="10"/>
        <rFont val="Arial Narrow"/>
        <family val="2"/>
      </rPr>
      <t xml:space="preserve"> 376</t>
    </r>
    <phoneticPr fontId="5" type="noConversion"/>
  </si>
  <si>
    <r>
      <rPr>
        <sz val="10"/>
        <rFont val="돋움"/>
        <family val="3"/>
        <charset val="129"/>
      </rPr>
      <t>복산리</t>
    </r>
    <r>
      <rPr>
        <sz val="10"/>
        <rFont val="Arial Narrow"/>
        <family val="2"/>
      </rPr>
      <t xml:space="preserve"> 1937</t>
    </r>
    <phoneticPr fontId="5" type="noConversion"/>
  </si>
  <si>
    <r>
      <rPr>
        <sz val="10"/>
        <rFont val="돋움"/>
        <family val="3"/>
        <charset val="129"/>
      </rPr>
      <t>봉두리</t>
    </r>
    <r>
      <rPr>
        <sz val="10"/>
        <rFont val="Arial Narrow"/>
        <family val="2"/>
      </rPr>
      <t xml:space="preserve"> 1350</t>
    </r>
    <phoneticPr fontId="5" type="noConversion"/>
  </si>
  <si>
    <r>
      <rPr>
        <sz val="10"/>
        <rFont val="돋움"/>
        <family val="3"/>
        <charset val="129"/>
      </rPr>
      <t>봉두리</t>
    </r>
    <r>
      <rPr>
        <sz val="10"/>
        <rFont val="Arial Narrow"/>
        <family val="2"/>
      </rPr>
      <t xml:space="preserve"> 122</t>
    </r>
    <phoneticPr fontId="5" type="noConversion"/>
  </si>
  <si>
    <r>
      <rPr>
        <sz val="10"/>
        <rFont val="돋움"/>
        <family val="3"/>
        <charset val="129"/>
      </rPr>
      <t>사곡리</t>
    </r>
    <r>
      <rPr>
        <sz val="10"/>
        <rFont val="Arial Narrow"/>
        <family val="2"/>
      </rPr>
      <t xml:space="preserve"> 207-2</t>
    </r>
    <phoneticPr fontId="5" type="noConversion"/>
  </si>
  <si>
    <r>
      <rPr>
        <sz val="10"/>
        <rFont val="돋움"/>
        <family val="3"/>
        <charset val="129"/>
      </rPr>
      <t>죽림리</t>
    </r>
    <r>
      <rPr>
        <sz val="10"/>
        <rFont val="Arial Narrow"/>
        <family val="2"/>
      </rPr>
      <t xml:space="preserve"> 87</t>
    </r>
    <phoneticPr fontId="5" type="noConversion"/>
  </si>
  <si>
    <r>
      <rPr>
        <sz val="10"/>
        <rFont val="돋움"/>
        <family val="3"/>
        <charset val="129"/>
      </rPr>
      <t>덕양리</t>
    </r>
    <r>
      <rPr>
        <sz val="10"/>
        <rFont val="Arial Narrow"/>
        <family val="2"/>
      </rPr>
      <t xml:space="preserve"> 449-2</t>
    </r>
    <phoneticPr fontId="5" type="noConversion"/>
  </si>
  <si>
    <r>
      <rPr>
        <sz val="10"/>
        <rFont val="돋움"/>
        <family val="3"/>
        <charset val="129"/>
      </rPr>
      <t>산수리</t>
    </r>
    <r>
      <rPr>
        <sz val="10"/>
        <rFont val="Arial Narrow"/>
        <family val="2"/>
      </rPr>
      <t xml:space="preserve"> 222-1</t>
    </r>
    <phoneticPr fontId="5" type="noConversion"/>
  </si>
  <si>
    <r>
      <rPr>
        <sz val="10"/>
        <rFont val="돋움"/>
        <family val="3"/>
        <charset val="129"/>
      </rPr>
      <t>산수리</t>
    </r>
    <r>
      <rPr>
        <sz val="10"/>
        <rFont val="Arial Narrow"/>
        <family val="2"/>
      </rPr>
      <t xml:space="preserve"> 1112</t>
    </r>
    <phoneticPr fontId="5" type="noConversion"/>
  </si>
  <si>
    <r>
      <rPr>
        <sz val="10"/>
        <rFont val="돋움"/>
        <family val="3"/>
        <charset val="129"/>
      </rPr>
      <t>산수리</t>
    </r>
    <r>
      <rPr>
        <sz val="10"/>
        <rFont val="Arial Narrow"/>
        <family val="2"/>
      </rPr>
      <t xml:space="preserve"> 276-3</t>
    </r>
    <phoneticPr fontId="5" type="noConversion"/>
  </si>
  <si>
    <r>
      <rPr>
        <sz val="10"/>
        <rFont val="돋움"/>
        <family val="3"/>
        <charset val="129"/>
      </rPr>
      <t>봉전리</t>
    </r>
    <r>
      <rPr>
        <sz val="10"/>
        <rFont val="Arial Narrow"/>
        <family val="2"/>
      </rPr>
      <t xml:space="preserve"> 93</t>
    </r>
    <phoneticPr fontId="5" type="noConversion"/>
  </si>
  <si>
    <r>
      <rPr>
        <sz val="10"/>
        <rFont val="돋움"/>
        <family val="3"/>
        <charset val="129"/>
      </rPr>
      <t>봉전리</t>
    </r>
    <r>
      <rPr>
        <sz val="10"/>
        <rFont val="Arial Narrow"/>
        <family val="2"/>
      </rPr>
      <t xml:space="preserve"> 497</t>
    </r>
    <phoneticPr fontId="5" type="noConversion"/>
  </si>
  <si>
    <r>
      <rPr>
        <sz val="10"/>
        <rFont val="돋움"/>
        <family val="3"/>
        <charset val="129"/>
      </rPr>
      <t>가장리</t>
    </r>
    <r>
      <rPr>
        <sz val="10"/>
        <rFont val="Arial Narrow"/>
        <family val="2"/>
      </rPr>
      <t xml:space="preserve"> 46</t>
    </r>
    <phoneticPr fontId="5" type="noConversion"/>
  </si>
  <si>
    <r>
      <rPr>
        <sz val="10"/>
        <rFont val="돋움"/>
        <family val="3"/>
        <charset val="129"/>
      </rPr>
      <t>나진리</t>
    </r>
    <r>
      <rPr>
        <sz val="10"/>
        <rFont val="Arial Narrow"/>
        <family val="2"/>
      </rPr>
      <t xml:space="preserve"> 745-1</t>
    </r>
    <phoneticPr fontId="5" type="noConversion"/>
  </si>
  <si>
    <r>
      <rPr>
        <sz val="10"/>
        <rFont val="돋움"/>
        <family val="3"/>
        <charset val="129"/>
      </rPr>
      <t>옥적리</t>
    </r>
    <r>
      <rPr>
        <sz val="10"/>
        <rFont val="Arial Narrow"/>
        <family val="2"/>
      </rPr>
      <t xml:space="preserve"> 158</t>
    </r>
    <phoneticPr fontId="5" type="noConversion"/>
  </si>
  <si>
    <r>
      <rPr>
        <sz val="10"/>
        <rFont val="돋움"/>
        <family val="3"/>
        <charset val="129"/>
      </rPr>
      <t>옥적리</t>
    </r>
    <r>
      <rPr>
        <sz val="10"/>
        <rFont val="Arial Narrow"/>
        <family val="2"/>
      </rPr>
      <t xml:space="preserve"> 1161</t>
    </r>
    <phoneticPr fontId="5" type="noConversion"/>
  </si>
  <si>
    <r>
      <t xml:space="preserve"> </t>
    </r>
    <r>
      <rPr>
        <sz val="10"/>
        <rFont val="돋움"/>
        <family val="3"/>
        <charset val="129"/>
      </rPr>
      <t>옥적리</t>
    </r>
    <r>
      <rPr>
        <sz val="10"/>
        <rFont val="Arial Narrow"/>
        <family val="2"/>
      </rPr>
      <t xml:space="preserve"> 550</t>
    </r>
    <phoneticPr fontId="5" type="noConversion"/>
  </si>
  <si>
    <r>
      <rPr>
        <sz val="10"/>
        <rFont val="돋움"/>
        <family val="3"/>
        <charset val="129"/>
      </rPr>
      <t>옥적리</t>
    </r>
    <r>
      <rPr>
        <sz val="10"/>
        <rFont val="Arial Narrow"/>
        <family val="2"/>
      </rPr>
      <t xml:space="preserve"> 1835-1</t>
    </r>
    <phoneticPr fontId="5" type="noConversion"/>
  </si>
  <si>
    <r>
      <rPr>
        <sz val="10"/>
        <rFont val="돋움"/>
        <family val="3"/>
        <charset val="129"/>
      </rPr>
      <t>화동리</t>
    </r>
    <r>
      <rPr>
        <sz val="10"/>
        <rFont val="Arial Narrow"/>
        <family val="2"/>
      </rPr>
      <t xml:space="preserve"> 1032</t>
    </r>
    <phoneticPr fontId="5" type="noConversion"/>
  </si>
  <si>
    <r>
      <rPr>
        <sz val="10"/>
        <rFont val="돋움"/>
        <family val="3"/>
        <charset val="129"/>
      </rPr>
      <t>이목리</t>
    </r>
    <r>
      <rPr>
        <sz val="10"/>
        <rFont val="Arial Narrow"/>
        <family val="2"/>
      </rPr>
      <t xml:space="preserve"> 421</t>
    </r>
    <phoneticPr fontId="5" type="noConversion"/>
  </si>
  <si>
    <r>
      <rPr>
        <sz val="10"/>
        <rFont val="돋움"/>
        <family val="3"/>
        <charset val="129"/>
      </rPr>
      <t>안포리</t>
    </r>
    <r>
      <rPr>
        <sz val="10"/>
        <rFont val="Arial Narrow"/>
        <family val="2"/>
      </rPr>
      <t xml:space="preserve"> 618</t>
    </r>
    <phoneticPr fontId="5" type="noConversion"/>
  </si>
  <si>
    <r>
      <rPr>
        <sz val="10"/>
        <rFont val="돋움"/>
        <family val="3"/>
        <charset val="129"/>
      </rPr>
      <t>안포리</t>
    </r>
    <r>
      <rPr>
        <sz val="10"/>
        <rFont val="Arial Narrow"/>
        <family val="2"/>
      </rPr>
      <t xml:space="preserve"> 1146</t>
    </r>
    <phoneticPr fontId="5" type="noConversion"/>
  </si>
  <si>
    <r>
      <rPr>
        <sz val="10"/>
        <rFont val="돋움"/>
        <family val="3"/>
        <charset val="129"/>
      </rPr>
      <t>안포리</t>
    </r>
    <r>
      <rPr>
        <sz val="10"/>
        <rFont val="Arial Narrow"/>
        <family val="2"/>
      </rPr>
      <t xml:space="preserve"> 1732</t>
    </r>
    <phoneticPr fontId="5" type="noConversion"/>
  </si>
  <si>
    <r>
      <rPr>
        <sz val="10"/>
        <rFont val="돋움"/>
        <family val="3"/>
        <charset val="129"/>
      </rPr>
      <t>용주리</t>
    </r>
    <r>
      <rPr>
        <sz val="10"/>
        <rFont val="Arial Narrow"/>
        <family val="2"/>
      </rPr>
      <t xml:space="preserve"> 1607</t>
    </r>
    <phoneticPr fontId="5" type="noConversion"/>
  </si>
  <si>
    <r>
      <rPr>
        <sz val="10"/>
        <rFont val="돋움"/>
        <family val="3"/>
        <charset val="129"/>
      </rPr>
      <t>서촌리</t>
    </r>
    <r>
      <rPr>
        <sz val="10"/>
        <rFont val="Arial Narrow"/>
        <family val="2"/>
      </rPr>
      <t xml:space="preserve"> 272-1</t>
    </r>
    <phoneticPr fontId="5" type="noConversion"/>
  </si>
  <si>
    <r>
      <rPr>
        <sz val="10"/>
        <rFont val="돋움"/>
        <family val="3"/>
        <charset val="129"/>
      </rPr>
      <t>두모리</t>
    </r>
    <r>
      <rPr>
        <sz val="10"/>
        <rFont val="Arial Narrow"/>
        <family val="2"/>
      </rPr>
      <t xml:space="preserve"> 300</t>
    </r>
    <phoneticPr fontId="5" type="noConversion"/>
  </si>
  <si>
    <r>
      <rPr>
        <sz val="10"/>
        <rFont val="돋움"/>
        <family val="3"/>
        <charset val="129"/>
      </rPr>
      <t>직포리</t>
    </r>
    <r>
      <rPr>
        <sz val="10"/>
        <rFont val="Arial Narrow"/>
        <family val="2"/>
      </rPr>
      <t xml:space="preserve"> 823-1</t>
    </r>
    <phoneticPr fontId="5" type="noConversion"/>
  </si>
  <si>
    <r>
      <rPr>
        <sz val="10"/>
        <rFont val="돋움"/>
        <family val="3"/>
        <charset val="129"/>
      </rPr>
      <t>두모리</t>
    </r>
    <r>
      <rPr>
        <sz val="10"/>
        <rFont val="Arial Narrow"/>
        <family val="2"/>
      </rPr>
      <t xml:space="preserve"> 741</t>
    </r>
    <phoneticPr fontId="5" type="noConversion"/>
  </si>
  <si>
    <r>
      <rPr>
        <sz val="10"/>
        <rFont val="돋움"/>
        <family val="3"/>
        <charset val="129"/>
      </rPr>
      <t>화태리</t>
    </r>
    <r>
      <rPr>
        <sz val="10"/>
        <rFont val="Arial Narrow"/>
        <family val="2"/>
      </rPr>
      <t xml:space="preserve"> 238</t>
    </r>
    <phoneticPr fontId="5" type="noConversion"/>
  </si>
  <si>
    <r>
      <rPr>
        <sz val="10"/>
        <rFont val="돋움"/>
        <family val="3"/>
        <charset val="129"/>
      </rPr>
      <t>개도리</t>
    </r>
    <r>
      <rPr>
        <sz val="10"/>
        <rFont val="Arial Narrow"/>
        <family val="2"/>
      </rPr>
      <t xml:space="preserve"> 1342</t>
    </r>
    <phoneticPr fontId="5" type="noConversion"/>
  </si>
  <si>
    <r>
      <rPr>
        <sz val="10"/>
        <rFont val="돋움"/>
        <family val="3"/>
        <charset val="129"/>
      </rPr>
      <t>쌍봉동</t>
    </r>
    <r>
      <rPr>
        <sz val="10"/>
        <rFont val="Arial Narrow"/>
        <family val="2"/>
      </rPr>
      <t xml:space="preserve"> 673</t>
    </r>
    <phoneticPr fontId="5" type="noConversion"/>
  </si>
  <si>
    <r>
      <rPr>
        <sz val="10"/>
        <rFont val="돋움"/>
        <family val="3"/>
        <charset val="129"/>
      </rPr>
      <t>중흥동</t>
    </r>
    <r>
      <rPr>
        <sz val="10"/>
        <rFont val="Arial Narrow"/>
        <family val="2"/>
      </rPr>
      <t xml:space="preserve"> 71</t>
    </r>
    <phoneticPr fontId="5" type="noConversion"/>
  </si>
  <si>
    <r>
      <rPr>
        <sz val="10"/>
        <rFont val="돋움"/>
        <family val="3"/>
        <charset val="129"/>
      </rPr>
      <t>월내동</t>
    </r>
    <r>
      <rPr>
        <sz val="10"/>
        <rFont val="Arial Narrow"/>
        <family val="2"/>
      </rPr>
      <t xml:space="preserve"> 454</t>
    </r>
    <phoneticPr fontId="5" type="noConversion"/>
  </si>
  <si>
    <r>
      <rPr>
        <sz val="10"/>
        <rFont val="돋움"/>
        <family val="3"/>
        <charset val="129"/>
      </rPr>
      <t>신덕동</t>
    </r>
    <r>
      <rPr>
        <sz val="10"/>
        <rFont val="Arial Narrow"/>
        <family val="2"/>
      </rPr>
      <t xml:space="preserve"> 554</t>
    </r>
    <phoneticPr fontId="5" type="noConversion"/>
  </si>
  <si>
    <r>
      <rPr>
        <sz val="10"/>
        <rFont val="돋움"/>
        <family val="3"/>
        <charset val="129"/>
      </rPr>
      <t>상암동</t>
    </r>
    <r>
      <rPr>
        <sz val="10"/>
        <rFont val="Arial Narrow"/>
        <family val="2"/>
      </rPr>
      <t xml:space="preserve"> 347</t>
    </r>
    <phoneticPr fontId="5" type="noConversion"/>
  </si>
  <si>
    <r>
      <rPr>
        <sz val="10"/>
        <rFont val="돋움"/>
        <family val="3"/>
        <charset val="129"/>
      </rPr>
      <t>상암동</t>
    </r>
    <r>
      <rPr>
        <sz val="10"/>
        <rFont val="Arial Narrow"/>
        <family val="2"/>
      </rPr>
      <t xml:space="preserve"> 217</t>
    </r>
    <phoneticPr fontId="5" type="noConversion"/>
  </si>
  <si>
    <r>
      <rPr>
        <sz val="10"/>
        <rFont val="돋움"/>
        <family val="3"/>
        <charset val="129"/>
      </rPr>
      <t>상암동</t>
    </r>
    <r>
      <rPr>
        <sz val="10"/>
        <rFont val="Arial Narrow"/>
        <family val="2"/>
      </rPr>
      <t xml:space="preserve"> 413</t>
    </r>
    <phoneticPr fontId="5" type="noConversion"/>
  </si>
  <si>
    <r>
      <rPr>
        <sz val="10"/>
        <rFont val="돋움"/>
        <family val="3"/>
        <charset val="129"/>
      </rPr>
      <t>호명동</t>
    </r>
    <r>
      <rPr>
        <sz val="10"/>
        <rFont val="Arial Narrow"/>
        <family val="2"/>
      </rPr>
      <t xml:space="preserve"> 160</t>
    </r>
    <phoneticPr fontId="5" type="noConversion"/>
  </si>
  <si>
    <r>
      <rPr>
        <sz val="10"/>
        <rFont val="돋움"/>
        <family val="3"/>
        <charset val="129"/>
      </rPr>
      <t>묘도동</t>
    </r>
    <r>
      <rPr>
        <sz val="10"/>
        <rFont val="Arial Narrow"/>
        <family val="2"/>
      </rPr>
      <t xml:space="preserve"> 1769</t>
    </r>
    <phoneticPr fontId="5" type="noConversion"/>
  </si>
  <si>
    <r>
      <t>농업용</t>
    </r>
    <r>
      <rPr>
        <b/>
        <sz val="20"/>
        <rFont val="Arial Narrow"/>
        <family val="2"/>
      </rPr>
      <t xml:space="preserve"> </t>
    </r>
    <r>
      <rPr>
        <b/>
        <sz val="20"/>
        <rFont val="돋움"/>
        <family val="3"/>
        <charset val="129"/>
      </rPr>
      <t>저수지</t>
    </r>
    <r>
      <rPr>
        <b/>
        <sz val="20"/>
        <rFont val="Arial Narrow"/>
        <family val="2"/>
      </rPr>
      <t xml:space="preserve"> </t>
    </r>
    <r>
      <rPr>
        <b/>
        <sz val="20"/>
        <rFont val="돋움"/>
        <family val="3"/>
        <charset val="129"/>
      </rPr>
      <t>국가안전대진단</t>
    </r>
    <r>
      <rPr>
        <b/>
        <sz val="20"/>
        <rFont val="Arial Narrow"/>
        <family val="2"/>
      </rPr>
      <t xml:space="preserve"> </t>
    </r>
    <r>
      <rPr>
        <b/>
        <sz val="20"/>
        <rFont val="돋움"/>
        <family val="3"/>
        <charset val="129"/>
      </rPr>
      <t>점검결과</t>
    </r>
    <phoneticPr fontId="5" type="noConversion"/>
  </si>
  <si>
    <t>* 안전등급 : A-우수, B-양호, C-보통, D-미흡, E-불량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</si>
</sst>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_ * #,##0_ ;_ * \-#,##0_ ;_ * &quot;-&quot;_ ;_ @_ "/>
    <numFmt numFmtId="177" formatCode="0.0%;\(0.0%\)"/>
    <numFmt numFmtId="178" formatCode="#,##0.0000"/>
    <numFmt numFmtId="179" formatCode="_ * #,##0.00_ ;_ * \-#,##0.00_ ;_ * &quot;-&quot;??_ ;_ @_ "/>
    <numFmt numFmtId="180" formatCode="#,##0.0\ "/>
    <numFmt numFmtId="181" formatCode="_-&quot;S&quot;\ * #,##0.00_-;\-&quot;S&quot;\ * #,##0.00_-;_-&quot;S&quot;\ * &quot;-&quot;??_-;_-@_-"/>
    <numFmt numFmtId="182" formatCode="0.00_ "/>
    <numFmt numFmtId="183" formatCode="0_ "/>
    <numFmt numFmtId="184" formatCode="0.0_ "/>
    <numFmt numFmtId="185" formatCode="#,##0_);[Red]\(#,##0\)"/>
    <numFmt numFmtId="186" formatCode="#,##0.00_);[Red]\(#,##0.00\)"/>
  </numFmts>
  <fonts count="9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20"/>
      <name val="궁서"/>
      <family val="1"/>
      <charset val="129"/>
    </font>
    <font>
      <sz val="20"/>
      <name val="Arial Narrow"/>
      <family val="2"/>
    </font>
    <font>
      <sz val="8"/>
      <name val="돋움"/>
      <family val="3"/>
      <charset val="129"/>
    </font>
    <font>
      <sz val="11"/>
      <name val="Arial Narrow"/>
      <family val="2"/>
    </font>
    <font>
      <sz val="11"/>
      <name val="궁서"/>
      <family val="1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20"/>
      <name val="돋움"/>
      <family val="3"/>
      <charset val="129"/>
    </font>
    <font>
      <b/>
      <sz val="20"/>
      <name val="Arial Narrow"/>
      <family val="2"/>
    </font>
    <font>
      <sz val="11"/>
      <color indexed="8"/>
      <name val="Arial Narrow"/>
      <family val="2"/>
    </font>
    <font>
      <sz val="11"/>
      <color indexed="8"/>
      <name val="휴먼명조,한컴돋움"/>
      <family val="3"/>
      <charset val="129"/>
    </font>
    <font>
      <sz val="11"/>
      <color indexed="10"/>
      <name val="Arial Narrow"/>
      <family val="2"/>
    </font>
    <font>
      <sz val="11"/>
      <color indexed="10"/>
      <name val="돋움"/>
      <family val="3"/>
      <charset val="129"/>
    </font>
    <font>
      <b/>
      <sz val="11"/>
      <color indexed="8"/>
      <name val="휴먼명조,한컴돋움"/>
      <family val="3"/>
      <charset val="129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굴림체"/>
      <family val="3"/>
      <charset val="129"/>
    </font>
    <font>
      <b/>
      <sz val="11"/>
      <name val="돋움"/>
      <family val="3"/>
      <charset val="129"/>
    </font>
    <font>
      <sz val="11"/>
      <name val="휴먼명조,한컴돋움"/>
      <family val="3"/>
      <charset val="129"/>
    </font>
    <font>
      <b/>
      <sz val="12"/>
      <name val="휴먼명조,한컴돋움"/>
      <family val="3"/>
      <charset val="129"/>
    </font>
    <font>
      <b/>
      <sz val="12"/>
      <name val="Arial Narrow"/>
      <family val="2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b/>
      <sz val="14"/>
      <name val="Arial Narrow"/>
      <family val="2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</font>
    <font>
      <sz val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0"/>
      <name val="새굴림"/>
      <family val="1"/>
      <charset val="129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0"/>
      <name val="Arial Narrow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0"/>
      <name val="굴림체"/>
      <family val="3"/>
      <charset val="129"/>
    </font>
    <font>
      <sz val="11"/>
      <color theme="0"/>
      <name val="굴림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굴림체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굴림체"/>
      <family val="3"/>
      <charset val="129"/>
    </font>
    <font>
      <b/>
      <sz val="11"/>
      <color rgb="FFFA7D00"/>
      <name val="굴림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굴림체"/>
      <family val="3"/>
      <charset val="129"/>
    </font>
    <font>
      <sz val="11"/>
      <color rgb="FF9C0006"/>
      <name val="굴림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굴림체"/>
      <family val="3"/>
      <charset val="129"/>
    </font>
    <font>
      <sz val="11"/>
      <color rgb="FF9C6500"/>
      <name val="굴림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rgb="FF7F7F7F"/>
      <name val="굴림체"/>
      <family val="3"/>
      <charset val="129"/>
    </font>
    <font>
      <i/>
      <sz val="11"/>
      <color rgb="FF7F7F7F"/>
      <name val="굴림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theme="0"/>
      <name val="굴림체"/>
      <family val="3"/>
      <charset val="129"/>
    </font>
    <font>
      <b/>
      <sz val="11"/>
      <color theme="0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A7D00"/>
      <name val="굴림체"/>
      <family val="3"/>
      <charset val="129"/>
    </font>
    <font>
      <sz val="11"/>
      <color rgb="FFFA7D0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11"/>
      <color theme="1"/>
      <name val="굴림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rgb="FF3F3F76"/>
      <name val="굴림체"/>
      <family val="3"/>
      <charset val="129"/>
    </font>
    <font>
      <sz val="11"/>
      <color rgb="FF3F3F76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굴림"/>
      <family val="3"/>
      <charset val="129"/>
    </font>
    <font>
      <b/>
      <sz val="15"/>
      <color theme="3"/>
      <name val="굴림체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굴림"/>
      <family val="3"/>
      <charset val="129"/>
    </font>
    <font>
      <b/>
      <sz val="13"/>
      <color theme="3"/>
      <name val="굴림체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굴림"/>
      <family val="3"/>
      <charset val="129"/>
    </font>
    <font>
      <b/>
      <sz val="11"/>
      <color theme="3"/>
      <name val="굴림체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rgb="FF006100"/>
      <name val="굴림체"/>
      <family val="3"/>
      <charset val="129"/>
    </font>
    <font>
      <sz val="11"/>
      <color rgb="FF006100"/>
      <name val="굴림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rgb="FF3F3F3F"/>
      <name val="굴림체"/>
      <family val="3"/>
      <charset val="129"/>
    </font>
    <font>
      <b/>
      <sz val="11"/>
      <color rgb="FF3F3F3F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112">
    <xf numFmtId="0" fontId="0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0" fillId="0" borderId="0"/>
    <xf numFmtId="0" fontId="46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3" fillId="25" borderId="112" applyNumberFormat="0" applyAlignment="0" applyProtection="0">
      <alignment vertical="center"/>
    </xf>
    <xf numFmtId="0" fontId="53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4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2" fillId="25" borderId="112" applyNumberFormat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3" fillId="27" borderId="113" applyNumberFormat="0" applyFont="0" applyAlignment="0" applyProtection="0">
      <alignment vertical="center"/>
    </xf>
    <xf numFmtId="0" fontId="33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8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0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0" fontId="32" fillId="27" borderId="113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8" fillId="0" borderId="0"/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5" fillId="29" borderId="114" applyNumberFormat="0" applyAlignment="0" applyProtection="0">
      <alignment vertical="center"/>
    </xf>
    <xf numFmtId="0" fontId="65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6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0" fontId="64" fillId="29" borderId="11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8" fillId="0" borderId="115" applyNumberFormat="0" applyFill="0" applyAlignment="0" applyProtection="0">
      <alignment vertical="center"/>
    </xf>
    <xf numFmtId="0" fontId="68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9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67" fillId="0" borderId="115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1" fillId="0" borderId="116" applyNumberFormat="0" applyFill="0" applyAlignment="0" applyProtection="0">
      <alignment vertical="center"/>
    </xf>
    <xf numFmtId="0" fontId="71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2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0" fillId="0" borderId="116" applyNumberFormat="0" applyFill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4" fillId="30" borderId="112" applyNumberFormat="0" applyAlignment="0" applyProtection="0">
      <alignment vertical="center"/>
    </xf>
    <xf numFmtId="0" fontId="74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5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3" fillId="30" borderId="112" applyNumberFormat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8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7" fillId="0" borderId="11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2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1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80" fillId="0" borderId="118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5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4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83" fillId="0" borderId="119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90" fillId="25" borderId="120" applyNumberFormat="0" applyAlignment="0" applyProtection="0">
      <alignment vertical="center"/>
    </xf>
    <xf numFmtId="0" fontId="90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91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0" fontId="89" fillId="25" borderId="120" applyNumberFormat="0" applyAlignment="0" applyProtection="0">
      <alignment vertical="center"/>
    </xf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/>
    <xf numFmtId="0" fontId="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36" fillId="0" borderId="0"/>
    <xf numFmtId="0" fontId="92" fillId="0" borderId="0">
      <alignment vertical="center"/>
    </xf>
    <xf numFmtId="0" fontId="9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/>
    <xf numFmtId="0" fontId="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3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/>
    <xf numFmtId="0" fontId="36" fillId="0" borderId="0"/>
    <xf numFmtId="0" fontId="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4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justify" vertical="center" wrapText="1"/>
    </xf>
    <xf numFmtId="182" fontId="18" fillId="0" borderId="14" xfId="0" applyNumberFormat="1" applyFont="1" applyBorder="1" applyAlignment="1">
      <alignment horizontal="right" vertical="center" wrapText="1"/>
    </xf>
    <xf numFmtId="183" fontId="18" fillId="0" borderId="14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center" vertical="center" wrapText="1"/>
    </xf>
    <xf numFmtId="182" fontId="13" fillId="0" borderId="19" xfId="0" applyNumberFormat="1" applyFont="1" applyBorder="1" applyAlignment="1">
      <alignment horizontal="right" vertical="center" wrapText="1"/>
    </xf>
    <xf numFmtId="183" fontId="13" fillId="0" borderId="19" xfId="0" applyNumberFormat="1" applyFont="1" applyBorder="1" applyAlignment="1">
      <alignment horizontal="right" vertical="center" wrapText="1"/>
    </xf>
    <xf numFmtId="184" fontId="13" fillId="0" borderId="19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82" fontId="13" fillId="0" borderId="23" xfId="0" applyNumberFormat="1" applyFont="1" applyBorder="1" applyAlignment="1">
      <alignment horizontal="right" vertical="center" wrapText="1"/>
    </xf>
    <xf numFmtId="183" fontId="13" fillId="0" borderId="23" xfId="0" applyNumberFormat="1" applyFont="1" applyBorder="1" applyAlignment="1">
      <alignment horizontal="right" vertical="center" wrapText="1"/>
    </xf>
    <xf numFmtId="184" fontId="13" fillId="0" borderId="23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82" fontId="13" fillId="0" borderId="27" xfId="0" applyNumberFormat="1" applyFont="1" applyBorder="1" applyAlignment="1">
      <alignment horizontal="right" vertical="center" wrapText="1"/>
    </xf>
    <xf numFmtId="183" fontId="13" fillId="0" borderId="27" xfId="0" applyNumberFormat="1" applyFont="1" applyBorder="1" applyAlignment="1">
      <alignment horizontal="right" vertical="center" wrapText="1"/>
    </xf>
    <xf numFmtId="184" fontId="13" fillId="0" borderId="27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182" fontId="18" fillId="0" borderId="10" xfId="0" applyNumberFormat="1" applyFont="1" applyBorder="1" applyAlignment="1">
      <alignment horizontal="right" vertical="center" wrapText="1"/>
    </xf>
    <xf numFmtId="183" fontId="18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9" fillId="0" borderId="5" xfId="0" applyFont="1" applyBorder="1">
      <alignment vertical="center"/>
    </xf>
    <xf numFmtId="0" fontId="20" fillId="0" borderId="5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0" fillId="0" borderId="5" xfId="0" applyFill="1" applyBorder="1">
      <alignment vertical="center"/>
    </xf>
    <xf numFmtId="0" fontId="20" fillId="0" borderId="23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center" vertical="center" wrapText="1"/>
    </xf>
    <xf numFmtId="182" fontId="13" fillId="0" borderId="33" xfId="0" applyNumberFormat="1" applyFont="1" applyBorder="1" applyAlignment="1">
      <alignment horizontal="right" vertical="center" wrapText="1"/>
    </xf>
    <xf numFmtId="183" fontId="13" fillId="0" borderId="33" xfId="0" applyNumberFormat="1" applyFont="1" applyBorder="1" applyAlignment="1">
      <alignment horizontal="right" vertical="center" wrapText="1"/>
    </xf>
    <xf numFmtId="184" fontId="13" fillId="0" borderId="33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33" xfId="0" applyFont="1" applyBorder="1" applyAlignment="1">
      <alignment horizontal="right" vertical="center" wrapText="1"/>
    </xf>
    <xf numFmtId="0" fontId="17" fillId="0" borderId="33" xfId="0" applyFont="1" applyBorder="1" applyAlignment="1">
      <alignment horizontal="justify" vertical="center" wrapText="1"/>
    </xf>
    <xf numFmtId="182" fontId="18" fillId="0" borderId="33" xfId="0" applyNumberFormat="1" applyFont="1" applyBorder="1" applyAlignment="1">
      <alignment horizontal="right" vertical="center" wrapText="1"/>
    </xf>
    <xf numFmtId="183" fontId="18" fillId="0" borderId="33" xfId="0" applyNumberFormat="1" applyFont="1" applyBorder="1" applyAlignment="1">
      <alignment horizontal="right" vertical="center" wrapText="1"/>
    </xf>
    <xf numFmtId="184" fontId="18" fillId="0" borderId="33" xfId="0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center" vertical="center" wrapText="1"/>
    </xf>
    <xf numFmtId="182" fontId="13" fillId="0" borderId="38" xfId="0" applyNumberFormat="1" applyFont="1" applyBorder="1" applyAlignment="1">
      <alignment horizontal="right" vertical="center" wrapText="1"/>
    </xf>
    <xf numFmtId="183" fontId="13" fillId="0" borderId="38" xfId="0" applyNumberFormat="1" applyFont="1" applyBorder="1" applyAlignment="1">
      <alignment horizontal="right" vertical="center" wrapText="1"/>
    </xf>
    <xf numFmtId="184" fontId="13" fillId="0" borderId="38" xfId="0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182" fontId="13" fillId="0" borderId="8" xfId="0" applyNumberFormat="1" applyFont="1" applyBorder="1" applyAlignment="1">
      <alignment horizontal="right" vertical="center" wrapText="1"/>
    </xf>
    <xf numFmtId="183" fontId="13" fillId="0" borderId="8" xfId="0" applyNumberFormat="1" applyFont="1" applyBorder="1" applyAlignment="1">
      <alignment horizontal="right" vertical="center" wrapText="1"/>
    </xf>
    <xf numFmtId="184" fontId="13" fillId="0" borderId="8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right" vertical="center" wrapText="1"/>
    </xf>
    <xf numFmtId="184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9" fillId="0" borderId="19" xfId="0" applyFont="1" applyBorder="1">
      <alignment vertical="center"/>
    </xf>
    <xf numFmtId="0" fontId="18" fillId="0" borderId="19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justify" vertical="center" wrapText="1"/>
    </xf>
    <xf numFmtId="182" fontId="19" fillId="0" borderId="19" xfId="0" applyNumberFormat="1" applyFont="1" applyBorder="1">
      <alignment vertical="center"/>
    </xf>
    <xf numFmtId="182" fontId="6" fillId="0" borderId="19" xfId="0" applyNumberFormat="1" applyFont="1" applyBorder="1">
      <alignment vertical="center"/>
    </xf>
    <xf numFmtId="182" fontId="6" fillId="0" borderId="20" xfId="0" applyNumberFormat="1" applyFont="1" applyBorder="1">
      <alignment vertical="center"/>
    </xf>
    <xf numFmtId="0" fontId="13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6" fillId="0" borderId="23" xfId="0" applyFont="1" applyBorder="1">
      <alignment vertical="center"/>
    </xf>
    <xf numFmtId="0" fontId="14" fillId="0" borderId="23" xfId="0" applyFont="1" applyFill="1" applyBorder="1" applyAlignment="1">
      <alignment horizontal="center" vertical="center" wrapText="1"/>
    </xf>
    <xf numFmtId="182" fontId="6" fillId="0" borderId="23" xfId="0" applyNumberFormat="1" applyFont="1" applyBorder="1">
      <alignment vertical="center"/>
    </xf>
    <xf numFmtId="184" fontId="6" fillId="0" borderId="23" xfId="0" applyNumberFormat="1" applyFont="1" applyBorder="1">
      <alignment vertical="center"/>
    </xf>
    <xf numFmtId="183" fontId="6" fillId="0" borderId="24" xfId="0" applyNumberFormat="1" applyFont="1" applyBorder="1">
      <alignment vertical="center"/>
    </xf>
    <xf numFmtId="0" fontId="13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6" fillId="0" borderId="27" xfId="0" applyFont="1" applyBorder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182" fontId="13" fillId="0" borderId="27" xfId="0" applyNumberFormat="1" applyFont="1" applyFill="1" applyBorder="1" applyAlignment="1">
      <alignment horizontal="right" vertical="center" wrapText="1"/>
    </xf>
    <xf numFmtId="184" fontId="6" fillId="0" borderId="27" xfId="0" applyNumberFormat="1" applyFont="1" applyBorder="1">
      <alignment vertical="center"/>
    </xf>
    <xf numFmtId="184" fontId="13" fillId="0" borderId="27" xfId="0" applyNumberFormat="1" applyFont="1" applyFill="1" applyBorder="1" applyAlignment="1">
      <alignment horizontal="right" vertical="center" wrapText="1"/>
    </xf>
    <xf numFmtId="183" fontId="13" fillId="0" borderId="28" xfId="0" applyNumberFormat="1" applyFont="1" applyFill="1" applyBorder="1" applyAlignment="1">
      <alignment horizontal="right" vertical="center" wrapText="1"/>
    </xf>
    <xf numFmtId="0" fontId="6" fillId="0" borderId="0" xfId="0" applyFont="1" applyBorder="1">
      <alignment vertical="center"/>
    </xf>
    <xf numFmtId="184" fontId="6" fillId="0" borderId="0" xfId="0" applyNumberFormat="1" applyFont="1" applyBorder="1">
      <alignment vertical="center"/>
    </xf>
    <xf numFmtId="184" fontId="6" fillId="0" borderId="0" xfId="0" applyNumberFormat="1" applyFont="1">
      <alignment vertical="center"/>
    </xf>
    <xf numFmtId="0" fontId="6" fillId="0" borderId="33" xfId="0" applyFont="1" applyBorder="1" applyAlignment="1">
      <alignment horizontal="center" vertical="center" wrapText="1"/>
    </xf>
    <xf numFmtId="183" fontId="6" fillId="0" borderId="33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2" fontId="15" fillId="0" borderId="48" xfId="0" applyNumberFormat="1" applyFont="1" applyBorder="1" applyAlignment="1">
      <alignment horizontal="center" vertical="center" wrapText="1"/>
    </xf>
    <xf numFmtId="182" fontId="18" fillId="0" borderId="49" xfId="0" applyNumberFormat="1" applyFont="1" applyBorder="1" applyAlignment="1">
      <alignment horizontal="center" vertical="center" wrapText="1"/>
    </xf>
    <xf numFmtId="182" fontId="13" fillId="0" borderId="43" xfId="0" applyNumberFormat="1" applyFont="1" applyBorder="1" applyAlignment="1">
      <alignment horizontal="center" vertical="center" wrapText="1"/>
    </xf>
    <xf numFmtId="182" fontId="13" fillId="0" borderId="45" xfId="0" applyNumberFormat="1" applyFont="1" applyBorder="1" applyAlignment="1">
      <alignment horizontal="center" vertical="center" wrapText="1"/>
    </xf>
    <xf numFmtId="182" fontId="14" fillId="0" borderId="45" xfId="0" applyNumberFormat="1" applyFont="1" applyBorder="1" applyAlignment="1">
      <alignment horizontal="center" vertical="center" wrapText="1"/>
    </xf>
    <xf numFmtId="182" fontId="14" fillId="0" borderId="47" xfId="0" applyNumberFormat="1" applyFont="1" applyBorder="1" applyAlignment="1">
      <alignment horizontal="center" vertical="center" wrapText="1"/>
    </xf>
    <xf numFmtId="182" fontId="18" fillId="0" borderId="48" xfId="0" applyNumberFormat="1" applyFont="1" applyBorder="1" applyAlignment="1">
      <alignment horizontal="center" vertical="center" wrapText="1"/>
    </xf>
    <xf numFmtId="182" fontId="14" fillId="0" borderId="43" xfId="0" applyNumberFormat="1" applyFont="1" applyBorder="1" applyAlignment="1">
      <alignment horizontal="center" vertical="center" wrapText="1"/>
    </xf>
    <xf numFmtId="182" fontId="13" fillId="0" borderId="47" xfId="0" applyNumberFormat="1" applyFont="1" applyBorder="1" applyAlignment="1">
      <alignment horizontal="center" vertical="center" wrapText="1"/>
    </xf>
    <xf numFmtId="182" fontId="13" fillId="0" borderId="50" xfId="0" applyNumberFormat="1" applyFont="1" applyBorder="1" applyAlignment="1">
      <alignment horizontal="center" vertical="center" wrapText="1"/>
    </xf>
    <xf numFmtId="183" fontId="6" fillId="0" borderId="34" xfId="0" applyNumberFormat="1" applyFont="1" applyBorder="1" applyAlignment="1">
      <alignment horizontal="center" vertical="center" wrapText="1"/>
    </xf>
    <xf numFmtId="183" fontId="18" fillId="0" borderId="15" xfId="0" applyNumberFormat="1" applyFont="1" applyBorder="1" applyAlignment="1">
      <alignment horizontal="right" vertical="center" wrapText="1"/>
    </xf>
    <xf numFmtId="183" fontId="13" fillId="0" borderId="20" xfId="0" applyNumberFormat="1" applyFont="1" applyBorder="1" applyAlignment="1">
      <alignment horizontal="right" vertical="center" wrapText="1"/>
    </xf>
    <xf numFmtId="183" fontId="13" fillId="0" borderId="24" xfId="0" applyNumberFormat="1" applyFont="1" applyBorder="1" applyAlignment="1">
      <alignment horizontal="right" vertical="center" wrapText="1"/>
    </xf>
    <xf numFmtId="183" fontId="13" fillId="0" borderId="28" xfId="0" applyNumberFormat="1" applyFont="1" applyBorder="1" applyAlignment="1">
      <alignment horizontal="right" vertical="center" wrapText="1"/>
    </xf>
    <xf numFmtId="183" fontId="18" fillId="0" borderId="11" xfId="0" applyNumberFormat="1" applyFont="1" applyBorder="1" applyAlignment="1">
      <alignment horizontal="right" vertical="center" wrapText="1"/>
    </xf>
    <xf numFmtId="183" fontId="13" fillId="0" borderId="34" xfId="0" applyNumberFormat="1" applyFont="1" applyBorder="1" applyAlignment="1">
      <alignment horizontal="right" vertical="center" wrapText="1"/>
    </xf>
    <xf numFmtId="185" fontId="23" fillId="0" borderId="32" xfId="0" applyNumberFormat="1" applyFont="1" applyBorder="1" applyAlignment="1">
      <alignment horizontal="right" vertical="center" wrapText="1"/>
    </xf>
    <xf numFmtId="185" fontId="24" fillId="0" borderId="33" xfId="0" applyNumberFormat="1" applyFont="1" applyBorder="1" applyAlignment="1">
      <alignment horizontal="right" vertical="center" wrapText="1"/>
    </xf>
    <xf numFmtId="185" fontId="25" fillId="0" borderId="33" xfId="0" applyNumberFormat="1" applyFont="1" applyBorder="1" applyAlignment="1">
      <alignment horizontal="right" vertical="center" wrapText="1"/>
    </xf>
    <xf numFmtId="186" fontId="24" fillId="0" borderId="33" xfId="0" applyNumberFormat="1" applyFont="1" applyBorder="1" applyAlignment="1">
      <alignment horizontal="right" vertical="center" wrapText="1"/>
    </xf>
    <xf numFmtId="0" fontId="26" fillId="0" borderId="51" xfId="0" applyFont="1" applyBorder="1" applyAlignment="1">
      <alignment vertical="center"/>
    </xf>
    <xf numFmtId="0" fontId="15" fillId="0" borderId="48" xfId="0" applyFont="1" applyBorder="1" applyAlignment="1">
      <alignment horizontal="center" vertical="center" wrapText="1"/>
    </xf>
    <xf numFmtId="182" fontId="18" fillId="0" borderId="50" xfId="0" applyNumberFormat="1" applyFont="1" applyBorder="1" applyAlignment="1">
      <alignment horizontal="center" vertical="center" wrapText="1"/>
    </xf>
    <xf numFmtId="182" fontId="13" fillId="0" borderId="52" xfId="0" applyNumberFormat="1" applyFont="1" applyBorder="1" applyAlignment="1">
      <alignment horizontal="center" vertical="center" wrapText="1"/>
    </xf>
    <xf numFmtId="182" fontId="13" fillId="0" borderId="53" xfId="0" applyNumberFormat="1" applyFont="1" applyBorder="1" applyAlignment="1">
      <alignment horizontal="center" vertical="center" wrapText="1"/>
    </xf>
    <xf numFmtId="182" fontId="13" fillId="0" borderId="48" xfId="0" applyNumberFormat="1" applyFont="1" applyBorder="1" applyAlignment="1">
      <alignment horizontal="center" vertical="center" wrapText="1"/>
    </xf>
    <xf numFmtId="183" fontId="6" fillId="0" borderId="11" xfId="0" applyNumberFormat="1" applyFont="1" applyBorder="1" applyAlignment="1">
      <alignment horizontal="center" vertical="center" wrapText="1"/>
    </xf>
    <xf numFmtId="183" fontId="18" fillId="0" borderId="34" xfId="0" applyNumberFormat="1" applyFont="1" applyBorder="1" applyAlignment="1">
      <alignment horizontal="right" vertical="center" wrapText="1"/>
    </xf>
    <xf numFmtId="183" fontId="13" fillId="0" borderId="39" xfId="0" applyNumberFormat="1" applyFont="1" applyBorder="1" applyAlignment="1">
      <alignment horizontal="right" vertical="center" wrapText="1"/>
    </xf>
    <xf numFmtId="183" fontId="13" fillId="0" borderId="9" xfId="0" applyNumberFormat="1" applyFont="1" applyBorder="1" applyAlignment="1">
      <alignment horizontal="right" vertical="center" wrapText="1"/>
    </xf>
    <xf numFmtId="183" fontId="13" fillId="0" borderId="11" xfId="0" applyNumberFormat="1" applyFont="1" applyBorder="1" applyAlignment="1">
      <alignment horizontal="right" vertical="center" wrapText="1"/>
    </xf>
    <xf numFmtId="182" fontId="18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83" fontId="6" fillId="0" borderId="54" xfId="0" applyNumberFormat="1" applyFont="1" applyBorder="1" applyAlignment="1">
      <alignment horizontal="center" vertical="center" wrapText="1"/>
    </xf>
    <xf numFmtId="183" fontId="6" fillId="0" borderId="16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5" fontId="25" fillId="0" borderId="33" xfId="0" applyNumberFormat="1" applyFont="1" applyBorder="1" applyAlignment="1">
      <alignment horizontal="center" vertical="center" wrapText="1"/>
    </xf>
    <xf numFmtId="183" fontId="18" fillId="0" borderId="55" xfId="0" applyNumberFormat="1" applyFont="1" applyBorder="1" applyAlignment="1">
      <alignment horizontal="right" vertical="center" wrapText="1"/>
    </xf>
    <xf numFmtId="183" fontId="13" fillId="0" borderId="56" xfId="0" applyNumberFormat="1" applyFont="1" applyBorder="1" applyAlignment="1">
      <alignment horizontal="right" vertical="center" wrapText="1"/>
    </xf>
    <xf numFmtId="183" fontId="13" fillId="0" borderId="57" xfId="0" applyNumberFormat="1" applyFont="1" applyBorder="1" applyAlignment="1">
      <alignment horizontal="right" vertical="center" wrapText="1"/>
    </xf>
    <xf numFmtId="183" fontId="13" fillId="0" borderId="58" xfId="0" applyNumberFormat="1" applyFont="1" applyBorder="1" applyAlignment="1">
      <alignment horizontal="right" vertical="center" wrapText="1"/>
    </xf>
    <xf numFmtId="183" fontId="18" fillId="0" borderId="59" xfId="0" applyNumberFormat="1" applyFont="1" applyBorder="1" applyAlignment="1">
      <alignment horizontal="right" vertical="center" wrapText="1"/>
    </xf>
    <xf numFmtId="183" fontId="13" fillId="0" borderId="60" xfId="0" applyNumberFormat="1" applyFont="1" applyBorder="1" applyAlignment="1">
      <alignment horizontal="right" vertical="center" wrapText="1"/>
    </xf>
    <xf numFmtId="183" fontId="18" fillId="0" borderId="54" xfId="0" applyNumberFormat="1" applyFont="1" applyBorder="1" applyAlignment="1">
      <alignment horizontal="right" vertical="center" wrapText="1"/>
    </xf>
    <xf numFmtId="183" fontId="13" fillId="0" borderId="54" xfId="0" applyNumberFormat="1" applyFont="1" applyBorder="1" applyAlignment="1">
      <alignment horizontal="right" vertical="center" wrapText="1"/>
    </xf>
    <xf numFmtId="182" fontId="28" fillId="0" borderId="19" xfId="0" applyNumberFormat="1" applyFont="1" applyBorder="1" applyAlignment="1">
      <alignment horizontal="right" vertical="center" wrapText="1"/>
    </xf>
    <xf numFmtId="182" fontId="28" fillId="0" borderId="23" xfId="0" applyNumberFormat="1" applyFont="1" applyBorder="1" applyAlignment="1">
      <alignment horizontal="right" vertical="center" wrapText="1"/>
    </xf>
    <xf numFmtId="182" fontId="28" fillId="0" borderId="27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center" vertical="center" wrapText="1"/>
    </xf>
    <xf numFmtId="186" fontId="24" fillId="0" borderId="33" xfId="0" applyNumberFormat="1" applyFont="1" applyBorder="1" applyAlignment="1">
      <alignment horizontal="center" vertical="center" wrapText="1"/>
    </xf>
    <xf numFmtId="182" fontId="18" fillId="0" borderId="14" xfId="0" applyNumberFormat="1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182" fontId="18" fillId="0" borderId="33" xfId="0" applyNumberFormat="1" applyFont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right" vertical="center" wrapText="1"/>
    </xf>
    <xf numFmtId="182" fontId="28" fillId="0" borderId="23" xfId="0" applyNumberFormat="1" applyFont="1" applyFill="1" applyBorder="1" applyAlignment="1">
      <alignment horizontal="right" vertical="center" wrapText="1"/>
    </xf>
    <xf numFmtId="182" fontId="18" fillId="0" borderId="10" xfId="0" applyNumberFormat="1" applyFont="1" applyFill="1" applyBorder="1" applyAlignment="1">
      <alignment horizontal="right" vertical="center" wrapText="1"/>
    </xf>
    <xf numFmtId="182" fontId="28" fillId="0" borderId="19" xfId="0" applyNumberFormat="1" applyFont="1" applyFill="1" applyBorder="1" applyAlignment="1">
      <alignment horizontal="right" vertical="center" wrapText="1"/>
    </xf>
    <xf numFmtId="182" fontId="13" fillId="0" borderId="19" xfId="0" applyNumberFormat="1" applyFont="1" applyFill="1" applyBorder="1" applyAlignment="1">
      <alignment horizontal="right" vertical="center" wrapText="1"/>
    </xf>
    <xf numFmtId="182" fontId="28" fillId="0" borderId="27" xfId="0" applyNumberFormat="1" applyFont="1" applyFill="1" applyBorder="1" applyAlignment="1">
      <alignment horizontal="right" vertical="center" wrapText="1"/>
    </xf>
    <xf numFmtId="182" fontId="28" fillId="0" borderId="8" xfId="0" applyNumberFormat="1" applyFont="1" applyFill="1" applyBorder="1" applyAlignment="1">
      <alignment horizontal="right" vertical="center" wrapText="1"/>
    </xf>
    <xf numFmtId="182" fontId="18" fillId="0" borderId="33" xfId="0" applyNumberFormat="1" applyFont="1" applyFill="1" applyBorder="1" applyAlignment="1">
      <alignment horizontal="right" vertical="center" wrapText="1"/>
    </xf>
    <xf numFmtId="182" fontId="28" fillId="0" borderId="33" xfId="0" applyNumberFormat="1" applyFont="1" applyFill="1" applyBorder="1" applyAlignment="1">
      <alignment horizontal="right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justify" vertical="center" wrapText="1"/>
    </xf>
    <xf numFmtId="0" fontId="14" fillId="0" borderId="6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182" fontId="28" fillId="0" borderId="62" xfId="0" applyNumberFormat="1" applyFont="1" applyBorder="1" applyAlignment="1">
      <alignment horizontal="right" vertical="center" wrapText="1"/>
    </xf>
    <xf numFmtId="185" fontId="23" fillId="0" borderId="63" xfId="0" applyNumberFormat="1" applyFont="1" applyBorder="1" applyAlignment="1">
      <alignment horizontal="right" vertical="center" wrapText="1"/>
    </xf>
    <xf numFmtId="0" fontId="17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42" fillId="0" borderId="18" xfId="2102" applyFont="1" applyBorder="1" applyAlignment="1">
      <alignment horizontal="center" vertical="center"/>
    </xf>
    <xf numFmtId="0" fontId="42" fillId="0" borderId="22" xfId="2102" applyFont="1" applyBorder="1" applyAlignment="1">
      <alignment horizontal="center" vertical="center"/>
    </xf>
    <xf numFmtId="0" fontId="42" fillId="0" borderId="26" xfId="2102" applyFont="1" applyBorder="1" applyAlignment="1">
      <alignment horizontal="center" vertical="center"/>
    </xf>
    <xf numFmtId="0" fontId="42" fillId="0" borderId="18" xfId="2103" applyFont="1" applyBorder="1" applyAlignment="1">
      <alignment horizontal="center" vertical="center"/>
    </xf>
    <xf numFmtId="0" fontId="42" fillId="0" borderId="22" xfId="2103" applyFont="1" applyBorder="1" applyAlignment="1">
      <alignment horizontal="center" vertical="center"/>
    </xf>
    <xf numFmtId="0" fontId="42" fillId="0" borderId="26" xfId="2103" applyFont="1" applyBorder="1" applyAlignment="1">
      <alignment horizontal="center" vertical="center"/>
    </xf>
    <xf numFmtId="0" fontId="42" fillId="0" borderId="18" xfId="2104" applyFont="1" applyBorder="1" applyAlignment="1">
      <alignment horizontal="center" vertical="center"/>
    </xf>
    <xf numFmtId="0" fontId="42" fillId="0" borderId="22" xfId="2104" applyFont="1" applyBorder="1" applyAlignment="1">
      <alignment horizontal="center" vertical="center"/>
    </xf>
    <xf numFmtId="0" fontId="42" fillId="0" borderId="26" xfId="2104" applyFont="1" applyBorder="1" applyAlignment="1">
      <alignment horizontal="center" vertical="center"/>
    </xf>
    <xf numFmtId="0" fontId="42" fillId="0" borderId="18" xfId="2105" applyFont="1" applyBorder="1" applyAlignment="1">
      <alignment horizontal="center" vertical="center"/>
    </xf>
    <xf numFmtId="0" fontId="42" fillId="0" borderId="22" xfId="2105" applyFont="1" applyBorder="1" applyAlignment="1">
      <alignment horizontal="center" vertical="center"/>
    </xf>
    <xf numFmtId="0" fontId="42" fillId="0" borderId="26" xfId="2105" applyFont="1" applyBorder="1" applyAlignment="1">
      <alignment horizontal="center" vertical="center"/>
    </xf>
    <xf numFmtId="0" fontId="42" fillId="0" borderId="18" xfId="2106" applyFont="1" applyBorder="1" applyAlignment="1">
      <alignment horizontal="center" vertical="center"/>
    </xf>
    <xf numFmtId="0" fontId="42" fillId="0" borderId="22" xfId="2106" applyFont="1" applyBorder="1" applyAlignment="1">
      <alignment horizontal="center" vertical="center"/>
    </xf>
    <xf numFmtId="0" fontId="42" fillId="0" borderId="26" xfId="2106" applyFont="1" applyBorder="1" applyAlignment="1">
      <alignment horizontal="center" vertical="center"/>
    </xf>
    <xf numFmtId="0" fontId="42" fillId="0" borderId="32" xfId="2107" applyFont="1" applyBorder="1" applyAlignment="1">
      <alignment horizontal="center" vertical="center"/>
    </xf>
    <xf numFmtId="0" fontId="42" fillId="0" borderId="32" xfId="2108" applyFont="1" applyBorder="1" applyAlignment="1">
      <alignment horizontal="center" vertical="center"/>
    </xf>
    <xf numFmtId="182" fontId="28" fillId="0" borderId="43" xfId="0" applyNumberFormat="1" applyFont="1" applyBorder="1" applyAlignment="1">
      <alignment horizontal="center" vertical="center" wrapText="1"/>
    </xf>
    <xf numFmtId="182" fontId="28" fillId="0" borderId="45" xfId="0" applyNumberFormat="1" applyFont="1" applyBorder="1" applyAlignment="1">
      <alignment horizontal="center" vertical="center" wrapText="1"/>
    </xf>
    <xf numFmtId="182" fontId="28" fillId="0" borderId="101" xfId="0" applyNumberFormat="1" applyFont="1" applyBorder="1" applyAlignment="1">
      <alignment horizontal="center" vertical="center" wrapText="1"/>
    </xf>
    <xf numFmtId="186" fontId="24" fillId="0" borderId="104" xfId="0" applyNumberFormat="1" applyFont="1" applyBorder="1" applyAlignment="1">
      <alignment horizontal="right" vertical="center" wrapText="1"/>
    </xf>
    <xf numFmtId="182" fontId="18" fillId="0" borderId="105" xfId="0" applyNumberFormat="1" applyFont="1" applyBorder="1" applyAlignment="1">
      <alignment horizontal="right" vertical="center" wrapText="1"/>
    </xf>
    <xf numFmtId="182" fontId="28" fillId="0" borderId="106" xfId="0" applyNumberFormat="1" applyFont="1" applyFill="1" applyBorder="1" applyAlignment="1">
      <alignment horizontal="right" vertical="center" wrapText="1"/>
    </xf>
    <xf numFmtId="182" fontId="13" fillId="0" borderId="107" xfId="0" applyNumberFormat="1" applyFont="1" applyFill="1" applyBorder="1" applyAlignment="1">
      <alignment horizontal="right" vertical="center" wrapText="1"/>
    </xf>
    <xf numFmtId="182" fontId="28" fillId="0" borderId="107" xfId="0" applyNumberFormat="1" applyFont="1" applyFill="1" applyBorder="1" applyAlignment="1">
      <alignment horizontal="right" vertical="center" wrapText="1"/>
    </xf>
    <xf numFmtId="182" fontId="13" fillId="0" borderId="108" xfId="0" applyNumberFormat="1" applyFont="1" applyFill="1" applyBorder="1" applyAlignment="1">
      <alignment horizontal="right" vertical="center" wrapText="1"/>
    </xf>
    <xf numFmtId="182" fontId="18" fillId="0" borderId="103" xfId="0" applyNumberFormat="1" applyFont="1" applyFill="1" applyBorder="1" applyAlignment="1">
      <alignment horizontal="right" vertical="center" wrapText="1"/>
    </xf>
    <xf numFmtId="182" fontId="13" fillId="0" borderId="106" xfId="0" applyNumberFormat="1" applyFont="1" applyFill="1" applyBorder="1" applyAlignment="1">
      <alignment horizontal="right" vertical="center" wrapText="1"/>
    </xf>
    <xf numFmtId="182" fontId="28" fillId="0" borderId="109" xfId="0" applyNumberFormat="1" applyFont="1" applyFill="1" applyBorder="1" applyAlignment="1">
      <alignment horizontal="right" vertical="center" wrapText="1"/>
    </xf>
    <xf numFmtId="182" fontId="18" fillId="0" borderId="104" xfId="0" applyNumberFormat="1" applyFont="1" applyFill="1" applyBorder="1" applyAlignment="1">
      <alignment horizontal="right" vertical="center" wrapText="1"/>
    </xf>
    <xf numFmtId="182" fontId="13" fillId="0" borderId="104" xfId="0" applyNumberFormat="1" applyFont="1" applyFill="1" applyBorder="1" applyAlignment="1">
      <alignment horizontal="right" vertical="center" wrapText="1"/>
    </xf>
    <xf numFmtId="0" fontId="42" fillId="0" borderId="61" xfId="1759" applyFont="1" applyBorder="1" applyAlignment="1">
      <alignment horizontal="center" vertical="center"/>
    </xf>
    <xf numFmtId="182" fontId="13" fillId="0" borderId="110" xfId="0" applyNumberFormat="1" applyFont="1" applyFill="1" applyBorder="1" applyAlignment="1">
      <alignment horizontal="right" vertical="center" wrapText="1"/>
    </xf>
    <xf numFmtId="0" fontId="42" fillId="0" borderId="18" xfId="2109" applyFont="1" applyBorder="1" applyAlignment="1">
      <alignment horizontal="center" vertical="center"/>
    </xf>
    <xf numFmtId="0" fontId="42" fillId="0" borderId="22" xfId="2109" applyFont="1" applyBorder="1" applyAlignment="1">
      <alignment horizontal="center" vertical="center"/>
    </xf>
    <xf numFmtId="0" fontId="42" fillId="0" borderId="26" xfId="2109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 wrapText="1"/>
    </xf>
    <xf numFmtId="183" fontId="13" fillId="0" borderId="16" xfId="0" applyNumberFormat="1" applyFont="1" applyBorder="1" applyAlignment="1">
      <alignment horizontal="center" vertical="center" wrapText="1"/>
    </xf>
    <xf numFmtId="183" fontId="18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11" xfId="0" applyFont="1" applyBorder="1" applyAlignment="1">
      <alignment horizontal="right" vertical="center"/>
    </xf>
    <xf numFmtId="0" fontId="19" fillId="0" borderId="111" xfId="0" applyFont="1" applyBorder="1" applyAlignment="1">
      <alignment horizontal="right" vertical="center"/>
    </xf>
    <xf numFmtId="0" fontId="17" fillId="0" borderId="98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</cellXfs>
  <cellStyles count="2112">
    <cellStyle name="20% - 강조색1 2" xfId="1"/>
    <cellStyle name="20% - 강조색1 2 2" xfId="2"/>
    <cellStyle name="20% - 강조색1 2 2 2" xfId="3"/>
    <cellStyle name="20% - 강조색1 2 2 3" xfId="4"/>
    <cellStyle name="20% - 강조색1 2 3" xfId="5"/>
    <cellStyle name="20% - 강조색1 2 4" xfId="6"/>
    <cellStyle name="20% - 강조색1 2 5" xfId="7"/>
    <cellStyle name="20% - 강조색1 2 6" xfId="8"/>
    <cellStyle name="20% - 강조색1 2 7" xfId="9"/>
    <cellStyle name="20% - 강조색1 2 7 2" xfId="10"/>
    <cellStyle name="20% - 강조색1 2 8" xfId="11"/>
    <cellStyle name="20% - 강조색1 2 8 2" xfId="12"/>
    <cellStyle name="20% - 강조색1 3" xfId="13"/>
    <cellStyle name="20% - 강조색1 3 2" xfId="14"/>
    <cellStyle name="20% - 강조색1 3 3" xfId="15"/>
    <cellStyle name="20% - 강조색1 4" xfId="16"/>
    <cellStyle name="20% - 강조색1 4 2" xfId="17"/>
    <cellStyle name="20% - 강조색1 4 3" xfId="18"/>
    <cellStyle name="20% - 강조색1 5" xfId="19"/>
    <cellStyle name="20% - 강조색1 6" xfId="20"/>
    <cellStyle name="20% - 강조색1 7" xfId="21"/>
    <cellStyle name="20% - 강조색1 7 2" xfId="22"/>
    <cellStyle name="20% - 강조색1 8" xfId="23"/>
    <cellStyle name="20% - 강조색1 9" xfId="24"/>
    <cellStyle name="20% - 강조색2 2" xfId="25"/>
    <cellStyle name="20% - 강조색2 2 2" xfId="26"/>
    <cellStyle name="20% - 강조색2 2 2 2" xfId="27"/>
    <cellStyle name="20% - 강조색2 2 2 3" xfId="28"/>
    <cellStyle name="20% - 강조색2 2 3" xfId="29"/>
    <cellStyle name="20% - 강조색2 2 4" xfId="30"/>
    <cellStyle name="20% - 강조색2 2 5" xfId="31"/>
    <cellStyle name="20% - 강조색2 2 6" xfId="32"/>
    <cellStyle name="20% - 강조색2 2 7" xfId="33"/>
    <cellStyle name="20% - 강조색2 2 7 2" xfId="34"/>
    <cellStyle name="20% - 강조색2 2 8" xfId="35"/>
    <cellStyle name="20% - 강조색2 2 8 2" xfId="36"/>
    <cellStyle name="20% - 강조색2 3" xfId="37"/>
    <cellStyle name="20% - 강조색2 3 2" xfId="38"/>
    <cellStyle name="20% - 강조색2 3 3" xfId="39"/>
    <cellStyle name="20% - 강조색2 4" xfId="40"/>
    <cellStyle name="20% - 강조색2 4 2" xfId="41"/>
    <cellStyle name="20% - 강조색2 4 3" xfId="42"/>
    <cellStyle name="20% - 강조색2 5" xfId="43"/>
    <cellStyle name="20% - 강조색2 6" xfId="44"/>
    <cellStyle name="20% - 강조색2 7" xfId="45"/>
    <cellStyle name="20% - 강조색2 7 2" xfId="46"/>
    <cellStyle name="20% - 강조색2 8" xfId="47"/>
    <cellStyle name="20% - 강조색2 9" xfId="48"/>
    <cellStyle name="20% - 강조색3 2" xfId="49"/>
    <cellStyle name="20% - 강조색3 2 2" xfId="50"/>
    <cellStyle name="20% - 강조색3 2 2 2" xfId="51"/>
    <cellStyle name="20% - 강조색3 2 2 3" xfId="52"/>
    <cellStyle name="20% - 강조색3 2 3" xfId="53"/>
    <cellStyle name="20% - 강조색3 2 4" xfId="54"/>
    <cellStyle name="20% - 강조색3 2 5" xfId="55"/>
    <cellStyle name="20% - 강조색3 2 6" xfId="56"/>
    <cellStyle name="20% - 강조색3 2 7" xfId="57"/>
    <cellStyle name="20% - 강조색3 2 7 2" xfId="58"/>
    <cellStyle name="20% - 강조색3 2 8" xfId="59"/>
    <cellStyle name="20% - 강조색3 2 8 2" xfId="60"/>
    <cellStyle name="20% - 강조색3 3" xfId="61"/>
    <cellStyle name="20% - 강조색3 3 2" xfId="62"/>
    <cellStyle name="20% - 강조색3 3 3" xfId="63"/>
    <cellStyle name="20% - 강조색3 4" xfId="64"/>
    <cellStyle name="20% - 강조색3 4 2" xfId="65"/>
    <cellStyle name="20% - 강조색3 4 3" xfId="66"/>
    <cellStyle name="20% - 강조색3 5" xfId="67"/>
    <cellStyle name="20% - 강조색3 6" xfId="68"/>
    <cellStyle name="20% - 강조색3 7" xfId="69"/>
    <cellStyle name="20% - 강조색3 7 2" xfId="70"/>
    <cellStyle name="20% - 강조색3 8" xfId="71"/>
    <cellStyle name="20% - 강조색3 9" xfId="72"/>
    <cellStyle name="20% - 강조색4 2" xfId="73"/>
    <cellStyle name="20% - 강조색4 2 2" xfId="74"/>
    <cellStyle name="20% - 강조색4 2 2 2" xfId="75"/>
    <cellStyle name="20% - 강조색4 2 2 3" xfId="76"/>
    <cellStyle name="20% - 강조색4 2 3" xfId="77"/>
    <cellStyle name="20% - 강조색4 2 4" xfId="78"/>
    <cellStyle name="20% - 강조색4 2 5" xfId="79"/>
    <cellStyle name="20% - 강조색4 2 6" xfId="80"/>
    <cellStyle name="20% - 강조색4 2 7" xfId="81"/>
    <cellStyle name="20% - 강조색4 2 7 2" xfId="82"/>
    <cellStyle name="20% - 강조색4 2 8" xfId="83"/>
    <cellStyle name="20% - 강조색4 2 8 2" xfId="84"/>
    <cellStyle name="20% - 강조색4 3" xfId="85"/>
    <cellStyle name="20% - 강조색4 3 2" xfId="86"/>
    <cellStyle name="20% - 강조색4 3 3" xfId="87"/>
    <cellStyle name="20% - 강조색4 4" xfId="88"/>
    <cellStyle name="20% - 강조색4 4 2" xfId="89"/>
    <cellStyle name="20% - 강조색4 4 3" xfId="90"/>
    <cellStyle name="20% - 강조색4 5" xfId="91"/>
    <cellStyle name="20% - 강조색4 6" xfId="92"/>
    <cellStyle name="20% - 강조색4 7" xfId="93"/>
    <cellStyle name="20% - 강조색4 7 2" xfId="94"/>
    <cellStyle name="20% - 강조색4 8" xfId="95"/>
    <cellStyle name="20% - 강조색4 9" xfId="96"/>
    <cellStyle name="20% - 강조색5 2" xfId="97"/>
    <cellStyle name="20% - 강조색5 2 2" xfId="98"/>
    <cellStyle name="20% - 강조색5 2 2 2" xfId="99"/>
    <cellStyle name="20% - 강조색5 2 2 3" xfId="100"/>
    <cellStyle name="20% - 강조색5 2 3" xfId="101"/>
    <cellStyle name="20% - 강조색5 2 4" xfId="102"/>
    <cellStyle name="20% - 강조색5 2 5" xfId="103"/>
    <cellStyle name="20% - 강조색5 2 6" xfId="104"/>
    <cellStyle name="20% - 강조색5 2 7" xfId="105"/>
    <cellStyle name="20% - 강조색5 2 7 2" xfId="106"/>
    <cellStyle name="20% - 강조색5 2 8" xfId="107"/>
    <cellStyle name="20% - 강조색5 2 8 2" xfId="108"/>
    <cellStyle name="20% - 강조색5 3" xfId="109"/>
    <cellStyle name="20% - 강조색5 3 2" xfId="110"/>
    <cellStyle name="20% - 강조색5 3 3" xfId="111"/>
    <cellStyle name="20% - 강조색5 4" xfId="112"/>
    <cellStyle name="20% - 강조색5 4 2" xfId="113"/>
    <cellStyle name="20% - 강조색5 4 3" xfId="114"/>
    <cellStyle name="20% - 강조색5 5" xfId="115"/>
    <cellStyle name="20% - 강조색5 6" xfId="116"/>
    <cellStyle name="20% - 강조색5 7" xfId="117"/>
    <cellStyle name="20% - 강조색5 7 2" xfId="118"/>
    <cellStyle name="20% - 강조색5 8" xfId="119"/>
    <cellStyle name="20% - 강조색5 9" xfId="120"/>
    <cellStyle name="20% - 강조색6 2" xfId="121"/>
    <cellStyle name="20% - 강조색6 2 2" xfId="122"/>
    <cellStyle name="20% - 강조색6 2 2 2" xfId="123"/>
    <cellStyle name="20% - 강조색6 2 2 3" xfId="124"/>
    <cellStyle name="20% - 강조색6 2 3" xfId="125"/>
    <cellStyle name="20% - 강조색6 2 4" xfId="126"/>
    <cellStyle name="20% - 강조색6 2 5" xfId="127"/>
    <cellStyle name="20% - 강조색6 2 6" xfId="128"/>
    <cellStyle name="20% - 강조색6 2 7" xfId="129"/>
    <cellStyle name="20% - 강조색6 2 7 2" xfId="130"/>
    <cellStyle name="20% - 강조색6 2 8" xfId="131"/>
    <cellStyle name="20% - 강조색6 2 8 2" xfId="132"/>
    <cellStyle name="20% - 강조색6 3" xfId="133"/>
    <cellStyle name="20% - 강조색6 3 2" xfId="134"/>
    <cellStyle name="20% - 강조색6 3 3" xfId="135"/>
    <cellStyle name="20% - 강조색6 4" xfId="136"/>
    <cellStyle name="20% - 강조색6 4 2" xfId="137"/>
    <cellStyle name="20% - 강조색6 4 3" xfId="138"/>
    <cellStyle name="20% - 강조색6 5" xfId="139"/>
    <cellStyle name="20% - 강조색6 6" xfId="140"/>
    <cellStyle name="20% - 강조색6 7" xfId="141"/>
    <cellStyle name="20% - 강조색6 7 2" xfId="142"/>
    <cellStyle name="20% - 강조색6 8" xfId="143"/>
    <cellStyle name="20% - 강조색6 9" xfId="144"/>
    <cellStyle name="40% - 강조색1 2" xfId="145"/>
    <cellStyle name="40% - 강조색1 2 2" xfId="146"/>
    <cellStyle name="40% - 강조색1 2 2 2" xfId="147"/>
    <cellStyle name="40% - 강조색1 2 2 3" xfId="148"/>
    <cellStyle name="40% - 강조색1 2 3" xfId="149"/>
    <cellStyle name="40% - 강조색1 2 4" xfId="150"/>
    <cellStyle name="40% - 강조색1 2 5" xfId="151"/>
    <cellStyle name="40% - 강조색1 2 6" xfId="152"/>
    <cellStyle name="40% - 강조색1 2 7" xfId="153"/>
    <cellStyle name="40% - 강조색1 2 7 2" xfId="154"/>
    <cellStyle name="40% - 강조색1 2 8" xfId="155"/>
    <cellStyle name="40% - 강조색1 2 8 2" xfId="156"/>
    <cellStyle name="40% - 강조색1 3" xfId="157"/>
    <cellStyle name="40% - 강조색1 3 2" xfId="158"/>
    <cellStyle name="40% - 강조색1 3 3" xfId="159"/>
    <cellStyle name="40% - 강조색1 4" xfId="160"/>
    <cellStyle name="40% - 강조색1 4 2" xfId="161"/>
    <cellStyle name="40% - 강조색1 4 3" xfId="162"/>
    <cellStyle name="40% - 강조색1 5" xfId="163"/>
    <cellStyle name="40% - 강조색1 6" xfId="164"/>
    <cellStyle name="40% - 강조색1 7" xfId="165"/>
    <cellStyle name="40% - 강조색1 7 2" xfId="166"/>
    <cellStyle name="40% - 강조색1 8" xfId="167"/>
    <cellStyle name="40% - 강조색1 9" xfId="168"/>
    <cellStyle name="40% - 강조색2 2" xfId="169"/>
    <cellStyle name="40% - 강조색2 2 2" xfId="170"/>
    <cellStyle name="40% - 강조색2 2 2 2" xfId="171"/>
    <cellStyle name="40% - 강조색2 2 2 3" xfId="172"/>
    <cellStyle name="40% - 강조색2 2 3" xfId="173"/>
    <cellStyle name="40% - 강조색2 2 4" xfId="174"/>
    <cellStyle name="40% - 강조색2 2 5" xfId="175"/>
    <cellStyle name="40% - 강조색2 2 6" xfId="176"/>
    <cellStyle name="40% - 강조색2 2 7" xfId="177"/>
    <cellStyle name="40% - 강조색2 2 7 2" xfId="178"/>
    <cellStyle name="40% - 강조색2 2 8" xfId="179"/>
    <cellStyle name="40% - 강조색2 2 8 2" xfId="180"/>
    <cellStyle name="40% - 강조색2 3" xfId="181"/>
    <cellStyle name="40% - 강조색2 3 2" xfId="182"/>
    <cellStyle name="40% - 강조색2 3 3" xfId="183"/>
    <cellStyle name="40% - 강조색2 4" xfId="184"/>
    <cellStyle name="40% - 강조색2 4 2" xfId="185"/>
    <cellStyle name="40% - 강조색2 4 3" xfId="186"/>
    <cellStyle name="40% - 강조색2 5" xfId="187"/>
    <cellStyle name="40% - 강조색2 6" xfId="188"/>
    <cellStyle name="40% - 강조색2 7" xfId="189"/>
    <cellStyle name="40% - 강조색2 7 2" xfId="190"/>
    <cellStyle name="40% - 강조색2 8" xfId="191"/>
    <cellStyle name="40% - 강조색2 9" xfId="192"/>
    <cellStyle name="40% - 강조색3 2" xfId="193"/>
    <cellStyle name="40% - 강조색3 2 2" xfId="194"/>
    <cellStyle name="40% - 강조색3 2 2 2" xfId="195"/>
    <cellStyle name="40% - 강조색3 2 2 3" xfId="196"/>
    <cellStyle name="40% - 강조색3 2 3" xfId="197"/>
    <cellStyle name="40% - 강조색3 2 4" xfId="198"/>
    <cellStyle name="40% - 강조색3 2 5" xfId="199"/>
    <cellStyle name="40% - 강조색3 2 6" xfId="200"/>
    <cellStyle name="40% - 강조색3 2 7" xfId="201"/>
    <cellStyle name="40% - 강조색3 2 7 2" xfId="202"/>
    <cellStyle name="40% - 강조색3 2 8" xfId="203"/>
    <cellStyle name="40% - 강조색3 2 8 2" xfId="204"/>
    <cellStyle name="40% - 강조색3 3" xfId="205"/>
    <cellStyle name="40% - 강조색3 3 2" xfId="206"/>
    <cellStyle name="40% - 강조색3 3 3" xfId="207"/>
    <cellStyle name="40% - 강조색3 4" xfId="208"/>
    <cellStyle name="40% - 강조색3 4 2" xfId="209"/>
    <cellStyle name="40% - 강조색3 4 3" xfId="210"/>
    <cellStyle name="40% - 강조색3 5" xfId="211"/>
    <cellStyle name="40% - 강조색3 6" xfId="212"/>
    <cellStyle name="40% - 강조색3 7" xfId="213"/>
    <cellStyle name="40% - 강조색3 7 2" xfId="214"/>
    <cellStyle name="40% - 강조색3 8" xfId="215"/>
    <cellStyle name="40% - 강조색3 9" xfId="216"/>
    <cellStyle name="40% - 강조색4 2" xfId="217"/>
    <cellStyle name="40% - 강조색4 2 2" xfId="218"/>
    <cellStyle name="40% - 강조색4 2 2 2" xfId="219"/>
    <cellStyle name="40% - 강조색4 2 2 3" xfId="220"/>
    <cellStyle name="40% - 강조색4 2 3" xfId="221"/>
    <cellStyle name="40% - 강조색4 2 4" xfId="222"/>
    <cellStyle name="40% - 강조색4 2 5" xfId="223"/>
    <cellStyle name="40% - 강조색4 2 6" xfId="224"/>
    <cellStyle name="40% - 강조색4 2 7" xfId="225"/>
    <cellStyle name="40% - 강조색4 2 7 2" xfId="226"/>
    <cellStyle name="40% - 강조색4 2 8" xfId="227"/>
    <cellStyle name="40% - 강조색4 2 8 2" xfId="228"/>
    <cellStyle name="40% - 강조색4 3" xfId="229"/>
    <cellStyle name="40% - 강조색4 3 2" xfId="230"/>
    <cellStyle name="40% - 강조색4 3 3" xfId="231"/>
    <cellStyle name="40% - 강조색4 4" xfId="232"/>
    <cellStyle name="40% - 강조색4 4 2" xfId="233"/>
    <cellStyle name="40% - 강조색4 4 3" xfId="234"/>
    <cellStyle name="40% - 강조색4 5" xfId="235"/>
    <cellStyle name="40% - 강조색4 6" xfId="236"/>
    <cellStyle name="40% - 강조색4 7" xfId="237"/>
    <cellStyle name="40% - 강조색4 7 2" xfId="238"/>
    <cellStyle name="40% - 강조색4 8" xfId="239"/>
    <cellStyle name="40% - 강조색4 9" xfId="240"/>
    <cellStyle name="40% - 강조색5 2" xfId="241"/>
    <cellStyle name="40% - 강조색5 2 2" xfId="242"/>
    <cellStyle name="40% - 강조색5 2 2 2" xfId="243"/>
    <cellStyle name="40% - 강조색5 2 2 3" xfId="244"/>
    <cellStyle name="40% - 강조색5 2 3" xfId="245"/>
    <cellStyle name="40% - 강조색5 2 4" xfId="246"/>
    <cellStyle name="40% - 강조색5 2 5" xfId="247"/>
    <cellStyle name="40% - 강조색5 2 6" xfId="248"/>
    <cellStyle name="40% - 강조색5 2 7" xfId="249"/>
    <cellStyle name="40% - 강조색5 2 7 2" xfId="250"/>
    <cellStyle name="40% - 강조색5 2 8" xfId="251"/>
    <cellStyle name="40% - 강조색5 2 8 2" xfId="252"/>
    <cellStyle name="40% - 강조색5 3" xfId="253"/>
    <cellStyle name="40% - 강조색5 3 2" xfId="254"/>
    <cellStyle name="40% - 강조색5 3 3" xfId="255"/>
    <cellStyle name="40% - 강조색5 4" xfId="256"/>
    <cellStyle name="40% - 강조색5 4 2" xfId="257"/>
    <cellStyle name="40% - 강조색5 4 3" xfId="258"/>
    <cellStyle name="40% - 강조색5 5" xfId="259"/>
    <cellStyle name="40% - 강조색5 6" xfId="260"/>
    <cellStyle name="40% - 강조색5 7" xfId="261"/>
    <cellStyle name="40% - 강조색5 7 2" xfId="262"/>
    <cellStyle name="40% - 강조색5 8" xfId="263"/>
    <cellStyle name="40% - 강조색5 9" xfId="264"/>
    <cellStyle name="40% - 강조색6 2" xfId="265"/>
    <cellStyle name="40% - 강조색6 2 2" xfId="266"/>
    <cellStyle name="40% - 강조색6 2 2 2" xfId="267"/>
    <cellStyle name="40% - 강조색6 2 2 3" xfId="268"/>
    <cellStyle name="40% - 강조색6 2 3" xfId="269"/>
    <cellStyle name="40% - 강조색6 2 4" xfId="270"/>
    <cellStyle name="40% - 강조색6 2 5" xfId="271"/>
    <cellStyle name="40% - 강조색6 2 6" xfId="272"/>
    <cellStyle name="40% - 강조색6 2 7" xfId="273"/>
    <cellStyle name="40% - 강조색6 2 7 2" xfId="274"/>
    <cellStyle name="40% - 강조색6 2 8" xfId="275"/>
    <cellStyle name="40% - 강조색6 2 8 2" xfId="276"/>
    <cellStyle name="40% - 강조색6 3" xfId="277"/>
    <cellStyle name="40% - 강조색6 3 2" xfId="278"/>
    <cellStyle name="40% - 강조색6 3 3" xfId="279"/>
    <cellStyle name="40% - 강조색6 4" xfId="280"/>
    <cellStyle name="40% - 강조색6 4 2" xfId="281"/>
    <cellStyle name="40% - 강조색6 4 3" xfId="282"/>
    <cellStyle name="40% - 강조색6 5" xfId="283"/>
    <cellStyle name="40% - 강조색6 6" xfId="284"/>
    <cellStyle name="40% - 강조색6 7" xfId="285"/>
    <cellStyle name="40% - 강조색6 7 2" xfId="286"/>
    <cellStyle name="40% - 강조색6 8" xfId="287"/>
    <cellStyle name="40% - 강조색6 9" xfId="288"/>
    <cellStyle name="60% - 강조색1 2" xfId="289"/>
    <cellStyle name="60% - 강조색1 2 2" xfId="290"/>
    <cellStyle name="60% - 강조색1 2 2 2" xfId="291"/>
    <cellStyle name="60% - 강조색1 2 2 3" xfId="292"/>
    <cellStyle name="60% - 강조색1 2 3" xfId="293"/>
    <cellStyle name="60% - 강조색1 2 4" xfId="294"/>
    <cellStyle name="60% - 강조색1 2 5" xfId="295"/>
    <cellStyle name="60% - 강조색1 2 6" xfId="296"/>
    <cellStyle name="60% - 강조색1 2 7" xfId="297"/>
    <cellStyle name="60% - 강조색1 2 8" xfId="298"/>
    <cellStyle name="60% - 강조색1 3" xfId="299"/>
    <cellStyle name="60% - 강조색1 3 2" xfId="300"/>
    <cellStyle name="60% - 강조색1 3 3" xfId="301"/>
    <cellStyle name="60% - 강조색1 4" xfId="302"/>
    <cellStyle name="60% - 강조색1 5" xfId="303"/>
    <cellStyle name="60% - 강조색1 6" xfId="304"/>
    <cellStyle name="60% - 강조색1 7" xfId="305"/>
    <cellStyle name="60% - 강조색1 8" xfId="306"/>
    <cellStyle name="60% - 강조색1 9" xfId="307"/>
    <cellStyle name="60% - 강조색2 2" xfId="308"/>
    <cellStyle name="60% - 강조색2 2 2" xfId="309"/>
    <cellStyle name="60% - 강조색2 2 2 2" xfId="310"/>
    <cellStyle name="60% - 강조색2 2 2 3" xfId="311"/>
    <cellStyle name="60% - 강조색2 2 3" xfId="312"/>
    <cellStyle name="60% - 강조색2 2 4" xfId="313"/>
    <cellStyle name="60% - 강조색2 2 5" xfId="314"/>
    <cellStyle name="60% - 강조색2 2 6" xfId="315"/>
    <cellStyle name="60% - 강조색2 2 7" xfId="316"/>
    <cellStyle name="60% - 강조색2 2 8" xfId="317"/>
    <cellStyle name="60% - 강조색2 3" xfId="318"/>
    <cellStyle name="60% - 강조색2 3 2" xfId="319"/>
    <cellStyle name="60% - 강조색2 3 3" xfId="320"/>
    <cellStyle name="60% - 강조색2 4" xfId="321"/>
    <cellStyle name="60% - 강조색2 5" xfId="322"/>
    <cellStyle name="60% - 강조색2 6" xfId="323"/>
    <cellStyle name="60% - 강조색2 7" xfId="324"/>
    <cellStyle name="60% - 강조색2 8" xfId="325"/>
    <cellStyle name="60% - 강조색2 9" xfId="326"/>
    <cellStyle name="60% - 강조색3 2" xfId="327"/>
    <cellStyle name="60% - 강조색3 2 2" xfId="328"/>
    <cellStyle name="60% - 강조색3 2 2 2" xfId="329"/>
    <cellStyle name="60% - 강조색3 2 2 3" xfId="330"/>
    <cellStyle name="60% - 강조색3 2 3" xfId="331"/>
    <cellStyle name="60% - 강조색3 2 4" xfId="332"/>
    <cellStyle name="60% - 강조색3 2 5" xfId="333"/>
    <cellStyle name="60% - 강조색3 2 6" xfId="334"/>
    <cellStyle name="60% - 강조색3 2 7" xfId="335"/>
    <cellStyle name="60% - 강조색3 2 8" xfId="336"/>
    <cellStyle name="60% - 강조색3 3" xfId="337"/>
    <cellStyle name="60% - 강조색3 3 2" xfId="338"/>
    <cellStyle name="60% - 강조색3 3 3" xfId="339"/>
    <cellStyle name="60% - 강조색3 4" xfId="340"/>
    <cellStyle name="60% - 강조색3 5" xfId="341"/>
    <cellStyle name="60% - 강조색3 6" xfId="342"/>
    <cellStyle name="60% - 강조색3 7" xfId="343"/>
    <cellStyle name="60% - 강조색3 8" xfId="344"/>
    <cellStyle name="60% - 강조색3 9" xfId="345"/>
    <cellStyle name="60% - 강조색4 2" xfId="346"/>
    <cellStyle name="60% - 강조색4 2 2" xfId="347"/>
    <cellStyle name="60% - 강조색4 2 2 2" xfId="348"/>
    <cellStyle name="60% - 강조색4 2 2 3" xfId="349"/>
    <cellStyle name="60% - 강조색4 2 3" xfId="350"/>
    <cellStyle name="60% - 강조색4 2 4" xfId="351"/>
    <cellStyle name="60% - 강조색4 2 5" xfId="352"/>
    <cellStyle name="60% - 강조색4 2 6" xfId="353"/>
    <cellStyle name="60% - 강조색4 2 7" xfId="354"/>
    <cellStyle name="60% - 강조색4 2 8" xfId="355"/>
    <cellStyle name="60% - 강조색4 3" xfId="356"/>
    <cellStyle name="60% - 강조색4 3 2" xfId="357"/>
    <cellStyle name="60% - 강조색4 3 3" xfId="358"/>
    <cellStyle name="60% - 강조색4 4" xfId="359"/>
    <cellStyle name="60% - 강조색4 5" xfId="360"/>
    <cellStyle name="60% - 강조색4 6" xfId="361"/>
    <cellStyle name="60% - 강조색4 7" xfId="362"/>
    <cellStyle name="60% - 강조색4 8" xfId="363"/>
    <cellStyle name="60% - 강조색4 9" xfId="364"/>
    <cellStyle name="60% - 강조색5 2" xfId="365"/>
    <cellStyle name="60% - 강조색5 2 2" xfId="366"/>
    <cellStyle name="60% - 강조색5 2 2 2" xfId="367"/>
    <cellStyle name="60% - 강조색5 2 2 3" xfId="368"/>
    <cellStyle name="60% - 강조색5 2 3" xfId="369"/>
    <cellStyle name="60% - 강조색5 2 4" xfId="370"/>
    <cellStyle name="60% - 강조색5 2 5" xfId="371"/>
    <cellStyle name="60% - 강조색5 2 6" xfId="372"/>
    <cellStyle name="60% - 강조색5 2 7" xfId="373"/>
    <cellStyle name="60% - 강조색5 2 8" xfId="374"/>
    <cellStyle name="60% - 강조색5 3" xfId="375"/>
    <cellStyle name="60% - 강조색5 3 2" xfId="376"/>
    <cellStyle name="60% - 강조색5 3 3" xfId="377"/>
    <cellStyle name="60% - 강조색5 4" xfId="378"/>
    <cellStyle name="60% - 강조색5 5" xfId="379"/>
    <cellStyle name="60% - 강조색5 6" xfId="380"/>
    <cellStyle name="60% - 강조색5 7" xfId="381"/>
    <cellStyle name="60% - 강조색5 8" xfId="382"/>
    <cellStyle name="60% - 강조색5 9" xfId="383"/>
    <cellStyle name="60% - 강조색6 2" xfId="384"/>
    <cellStyle name="60% - 강조색6 2 2" xfId="385"/>
    <cellStyle name="60% - 강조색6 2 2 2" xfId="386"/>
    <cellStyle name="60% - 강조색6 2 2 3" xfId="387"/>
    <cellStyle name="60% - 강조색6 2 3" xfId="388"/>
    <cellStyle name="60% - 강조색6 2 4" xfId="389"/>
    <cellStyle name="60% - 강조색6 2 5" xfId="390"/>
    <cellStyle name="60% - 강조색6 2 6" xfId="391"/>
    <cellStyle name="60% - 강조색6 2 7" xfId="392"/>
    <cellStyle name="60% - 강조색6 2 8" xfId="393"/>
    <cellStyle name="60% - 강조색6 3" xfId="394"/>
    <cellStyle name="60% - 강조색6 3 2" xfId="395"/>
    <cellStyle name="60% - 강조색6 3 3" xfId="396"/>
    <cellStyle name="60% - 강조색6 4" xfId="397"/>
    <cellStyle name="60% - 강조색6 5" xfId="398"/>
    <cellStyle name="60% - 강조색6 6" xfId="399"/>
    <cellStyle name="60% - 강조색6 7" xfId="400"/>
    <cellStyle name="60% - 강조색6 8" xfId="401"/>
    <cellStyle name="60% - 강조색6 9" xfId="402"/>
    <cellStyle name="Comma [0]_ SG&amp;A Bridge " xfId="403"/>
    <cellStyle name="Comma_ SG&amp;A Bridge " xfId="404"/>
    <cellStyle name="Currency [0]_ SG&amp;A Bridge " xfId="405"/>
    <cellStyle name="Currency_ SG&amp;A Bridge " xfId="406"/>
    <cellStyle name="Normal_ SG&amp;A Bridge " xfId="407"/>
    <cellStyle name="강조색1 2" xfId="408"/>
    <cellStyle name="강조색1 2 2" xfId="409"/>
    <cellStyle name="강조색1 2 2 2" xfId="410"/>
    <cellStyle name="강조색1 2 2 3" xfId="411"/>
    <cellStyle name="강조색1 2 3" xfId="412"/>
    <cellStyle name="강조색1 2 4" xfId="413"/>
    <cellStyle name="강조색1 2 5" xfId="414"/>
    <cellStyle name="강조색1 2 6" xfId="415"/>
    <cellStyle name="강조색1 2 7" xfId="416"/>
    <cellStyle name="강조색1 2 8" xfId="417"/>
    <cellStyle name="강조색1 3" xfId="418"/>
    <cellStyle name="강조색1 3 2" xfId="419"/>
    <cellStyle name="강조색1 3 3" xfId="420"/>
    <cellStyle name="강조색1 4" xfId="421"/>
    <cellStyle name="강조색1 5" xfId="422"/>
    <cellStyle name="강조색1 6" xfId="423"/>
    <cellStyle name="강조색1 7" xfId="424"/>
    <cellStyle name="강조색1 8" xfId="425"/>
    <cellStyle name="강조색1 9" xfId="426"/>
    <cellStyle name="강조색2 2" xfId="427"/>
    <cellStyle name="강조색2 2 2" xfId="428"/>
    <cellStyle name="강조색2 2 2 2" xfId="429"/>
    <cellStyle name="강조색2 2 2 3" xfId="430"/>
    <cellStyle name="강조색2 2 3" xfId="431"/>
    <cellStyle name="강조색2 2 4" xfId="432"/>
    <cellStyle name="강조색2 2 5" xfId="433"/>
    <cellStyle name="강조색2 2 6" xfId="434"/>
    <cellStyle name="강조색2 2 7" xfId="435"/>
    <cellStyle name="강조색2 2 8" xfId="436"/>
    <cellStyle name="강조색2 3" xfId="437"/>
    <cellStyle name="강조색2 3 2" xfId="438"/>
    <cellStyle name="강조색2 3 3" xfId="439"/>
    <cellStyle name="강조색2 4" xfId="440"/>
    <cellStyle name="강조색2 5" xfId="441"/>
    <cellStyle name="강조색2 6" xfId="442"/>
    <cellStyle name="강조색2 7" xfId="443"/>
    <cellStyle name="강조색2 8" xfId="444"/>
    <cellStyle name="강조색2 9" xfId="445"/>
    <cellStyle name="강조색3 2" xfId="446"/>
    <cellStyle name="강조색3 2 2" xfId="447"/>
    <cellStyle name="강조색3 2 2 2" xfId="448"/>
    <cellStyle name="강조색3 2 2 3" xfId="449"/>
    <cellStyle name="강조색3 2 3" xfId="450"/>
    <cellStyle name="강조색3 2 4" xfId="451"/>
    <cellStyle name="강조색3 2 5" xfId="452"/>
    <cellStyle name="강조색3 2 6" xfId="453"/>
    <cellStyle name="강조색3 2 7" xfId="454"/>
    <cellStyle name="강조색3 2 8" xfId="455"/>
    <cellStyle name="강조색3 3" xfId="456"/>
    <cellStyle name="강조색3 3 2" xfId="457"/>
    <cellStyle name="강조색3 3 3" xfId="458"/>
    <cellStyle name="강조색3 4" xfId="459"/>
    <cellStyle name="강조색3 5" xfId="460"/>
    <cellStyle name="강조색3 6" xfId="461"/>
    <cellStyle name="강조색3 7" xfId="462"/>
    <cellStyle name="강조색3 8" xfId="463"/>
    <cellStyle name="강조색3 9" xfId="464"/>
    <cellStyle name="강조색4 2" xfId="465"/>
    <cellStyle name="강조색4 2 2" xfId="466"/>
    <cellStyle name="강조색4 2 2 2" xfId="467"/>
    <cellStyle name="강조색4 2 2 3" xfId="468"/>
    <cellStyle name="강조색4 2 3" xfId="469"/>
    <cellStyle name="강조색4 2 4" xfId="470"/>
    <cellStyle name="강조색4 2 5" xfId="471"/>
    <cellStyle name="강조색4 2 6" xfId="472"/>
    <cellStyle name="강조색4 2 7" xfId="473"/>
    <cellStyle name="강조색4 2 8" xfId="474"/>
    <cellStyle name="강조색4 3" xfId="475"/>
    <cellStyle name="강조색4 3 2" xfId="476"/>
    <cellStyle name="강조색4 3 3" xfId="477"/>
    <cellStyle name="강조색4 4" xfId="478"/>
    <cellStyle name="강조색4 5" xfId="479"/>
    <cellStyle name="강조색4 6" xfId="480"/>
    <cellStyle name="강조색4 7" xfId="481"/>
    <cellStyle name="강조색4 8" xfId="482"/>
    <cellStyle name="강조색4 9" xfId="483"/>
    <cellStyle name="강조색5 2" xfId="484"/>
    <cellStyle name="강조색5 2 2" xfId="485"/>
    <cellStyle name="강조색5 2 2 2" xfId="486"/>
    <cellStyle name="강조색5 2 2 3" xfId="487"/>
    <cellStyle name="강조색5 2 3" xfId="488"/>
    <cellStyle name="강조색5 2 4" xfId="489"/>
    <cellStyle name="강조색5 2 5" xfId="490"/>
    <cellStyle name="강조색5 2 6" xfId="491"/>
    <cellStyle name="강조색5 2 7" xfId="492"/>
    <cellStyle name="강조색5 2 8" xfId="493"/>
    <cellStyle name="강조색5 3" xfId="494"/>
    <cellStyle name="강조색5 3 2" xfId="495"/>
    <cellStyle name="강조색5 3 3" xfId="496"/>
    <cellStyle name="강조색5 4" xfId="497"/>
    <cellStyle name="강조색5 5" xfId="498"/>
    <cellStyle name="강조색5 6" xfId="499"/>
    <cellStyle name="강조색5 7" xfId="500"/>
    <cellStyle name="강조색5 8" xfId="501"/>
    <cellStyle name="강조색5 9" xfId="502"/>
    <cellStyle name="강조색6 2" xfId="503"/>
    <cellStyle name="강조색6 2 2" xfId="504"/>
    <cellStyle name="강조색6 2 2 2" xfId="505"/>
    <cellStyle name="강조색6 2 2 3" xfId="506"/>
    <cellStyle name="강조색6 2 3" xfId="507"/>
    <cellStyle name="강조색6 2 4" xfId="508"/>
    <cellStyle name="강조색6 2 5" xfId="509"/>
    <cellStyle name="강조색6 2 6" xfId="510"/>
    <cellStyle name="강조색6 2 7" xfId="511"/>
    <cellStyle name="강조색6 2 8" xfId="512"/>
    <cellStyle name="강조색6 3" xfId="513"/>
    <cellStyle name="강조색6 3 2" xfId="514"/>
    <cellStyle name="강조색6 3 3" xfId="515"/>
    <cellStyle name="강조색6 4" xfId="516"/>
    <cellStyle name="강조색6 5" xfId="517"/>
    <cellStyle name="강조색6 6" xfId="518"/>
    <cellStyle name="강조색6 7" xfId="519"/>
    <cellStyle name="강조색6 8" xfId="520"/>
    <cellStyle name="강조색6 9" xfId="521"/>
    <cellStyle name="경고문 2" xfId="522"/>
    <cellStyle name="경고문 2 2" xfId="523"/>
    <cellStyle name="경고문 2 2 2" xfId="524"/>
    <cellStyle name="경고문 2 2 3" xfId="525"/>
    <cellStyle name="경고문 2 3" xfId="526"/>
    <cellStyle name="경고문 2 4" xfId="527"/>
    <cellStyle name="경고문 2 5" xfId="528"/>
    <cellStyle name="경고문 2 6" xfId="529"/>
    <cellStyle name="경고문 2 7" xfId="530"/>
    <cellStyle name="경고문 2 8" xfId="531"/>
    <cellStyle name="경고문 3" xfId="532"/>
    <cellStyle name="경고문 3 2" xfId="533"/>
    <cellStyle name="경고문 3 3" xfId="534"/>
    <cellStyle name="경고문 4" xfId="535"/>
    <cellStyle name="경고문 5" xfId="536"/>
    <cellStyle name="경고문 6" xfId="537"/>
    <cellStyle name="경고문 7" xfId="538"/>
    <cellStyle name="경고문 8" xfId="539"/>
    <cellStyle name="경고문 9" xfId="540"/>
    <cellStyle name="계산 2" xfId="541"/>
    <cellStyle name="계산 2 2" xfId="542"/>
    <cellStyle name="계산 2 2 2" xfId="543"/>
    <cellStyle name="계산 2 2 3" xfId="544"/>
    <cellStyle name="계산 2 3" xfId="545"/>
    <cellStyle name="계산 2 4" xfId="546"/>
    <cellStyle name="계산 2 5" xfId="547"/>
    <cellStyle name="계산 2 6" xfId="548"/>
    <cellStyle name="계산 2 7" xfId="549"/>
    <cellStyle name="계산 2 8" xfId="550"/>
    <cellStyle name="계산 3" xfId="551"/>
    <cellStyle name="계산 3 2" xfId="552"/>
    <cellStyle name="계산 3 3" xfId="553"/>
    <cellStyle name="계산 4" xfId="554"/>
    <cellStyle name="계산 5" xfId="555"/>
    <cellStyle name="계산 6" xfId="556"/>
    <cellStyle name="계산 7" xfId="557"/>
    <cellStyle name="계산 8" xfId="558"/>
    <cellStyle name="계산 9" xfId="559"/>
    <cellStyle name="나쁨 2" xfId="560"/>
    <cellStyle name="나쁨 2 2" xfId="561"/>
    <cellStyle name="나쁨 2 2 2" xfId="562"/>
    <cellStyle name="나쁨 2 2 3" xfId="563"/>
    <cellStyle name="나쁨 2 3" xfId="564"/>
    <cellStyle name="나쁨 2 4" xfId="565"/>
    <cellStyle name="나쁨 2 5" xfId="566"/>
    <cellStyle name="나쁨 2 6" xfId="567"/>
    <cellStyle name="나쁨 2 7" xfId="568"/>
    <cellStyle name="나쁨 2 8" xfId="569"/>
    <cellStyle name="나쁨 3" xfId="570"/>
    <cellStyle name="나쁨 3 2" xfId="571"/>
    <cellStyle name="나쁨 3 3" xfId="572"/>
    <cellStyle name="나쁨 4" xfId="573"/>
    <cellStyle name="나쁨 5" xfId="574"/>
    <cellStyle name="나쁨 6" xfId="575"/>
    <cellStyle name="나쁨 7" xfId="576"/>
    <cellStyle name="나쁨 8" xfId="577"/>
    <cellStyle name="나쁨 9" xfId="578"/>
    <cellStyle name="메모 10" xfId="579"/>
    <cellStyle name="메모 11" xfId="580"/>
    <cellStyle name="메모 12" xfId="581"/>
    <cellStyle name="메모 13" xfId="582"/>
    <cellStyle name="메모 14" xfId="583"/>
    <cellStyle name="메모 15" xfId="584"/>
    <cellStyle name="메모 16" xfId="585"/>
    <cellStyle name="메모 17" xfId="586"/>
    <cellStyle name="메모 18" xfId="587"/>
    <cellStyle name="메모 19" xfId="588"/>
    <cellStyle name="메모 2" xfId="589"/>
    <cellStyle name="메모 2 10" xfId="590"/>
    <cellStyle name="메모 2 11" xfId="591"/>
    <cellStyle name="메모 2 12" xfId="592"/>
    <cellStyle name="메모 2 13" xfId="593"/>
    <cellStyle name="메모 2 14" xfId="594"/>
    <cellStyle name="메모 2 15" xfId="595"/>
    <cellStyle name="메모 2 16" xfId="596"/>
    <cellStyle name="메모 2 17" xfId="597"/>
    <cellStyle name="메모 2 18" xfId="598"/>
    <cellStyle name="메모 2 19" xfId="599"/>
    <cellStyle name="메모 2 2" xfId="600"/>
    <cellStyle name="메모 2 2 2" xfId="601"/>
    <cellStyle name="메모 2 2 3" xfId="602"/>
    <cellStyle name="메모 2 20" xfId="603"/>
    <cellStyle name="메모 2 21" xfId="604"/>
    <cellStyle name="메모 2 22" xfId="605"/>
    <cellStyle name="메모 2 23" xfId="606"/>
    <cellStyle name="메모 2 24" xfId="607"/>
    <cellStyle name="메모 2 25" xfId="608"/>
    <cellStyle name="메모 2 26" xfId="609"/>
    <cellStyle name="메모 2 27" xfId="610"/>
    <cellStyle name="메모 2 28" xfId="611"/>
    <cellStyle name="메모 2 29" xfId="612"/>
    <cellStyle name="메모 2 3" xfId="613"/>
    <cellStyle name="메모 2 3 2" xfId="614"/>
    <cellStyle name="메모 2 3 3" xfId="615"/>
    <cellStyle name="메모 2 30" xfId="616"/>
    <cellStyle name="메모 2 31" xfId="617"/>
    <cellStyle name="메모 2 32" xfId="618"/>
    <cellStyle name="메모 2 33" xfId="619"/>
    <cellStyle name="메모 2 34" xfId="620"/>
    <cellStyle name="메모 2 35" xfId="621"/>
    <cellStyle name="메모 2 36" xfId="622"/>
    <cellStyle name="메모 2 37" xfId="623"/>
    <cellStyle name="메모 2 38" xfId="624"/>
    <cellStyle name="메모 2 39" xfId="625"/>
    <cellStyle name="메모 2 4" xfId="626"/>
    <cellStyle name="메모 2 4 2" xfId="627"/>
    <cellStyle name="메모 2 4 3" xfId="628"/>
    <cellStyle name="메모 2 40" xfId="629"/>
    <cellStyle name="메모 2 41" xfId="630"/>
    <cellStyle name="메모 2 42" xfId="631"/>
    <cellStyle name="메모 2 43" xfId="632"/>
    <cellStyle name="메모 2 44" xfId="633"/>
    <cellStyle name="메모 2 45" xfId="634"/>
    <cellStyle name="메모 2 46" xfId="635"/>
    <cellStyle name="메모 2 47" xfId="636"/>
    <cellStyle name="메모 2 48" xfId="637"/>
    <cellStyle name="메모 2 49" xfId="638"/>
    <cellStyle name="메모 2 5" xfId="639"/>
    <cellStyle name="메모 2 50" xfId="640"/>
    <cellStyle name="메모 2 51" xfId="641"/>
    <cellStyle name="메모 2 52" xfId="642"/>
    <cellStyle name="메모 2 53" xfId="643"/>
    <cellStyle name="메모 2 54" xfId="644"/>
    <cellStyle name="메모 2 6" xfId="645"/>
    <cellStyle name="메모 2 7" xfId="646"/>
    <cellStyle name="메모 2 8" xfId="647"/>
    <cellStyle name="메모 2 9" xfId="648"/>
    <cellStyle name="메모 20" xfId="649"/>
    <cellStyle name="메모 21" xfId="650"/>
    <cellStyle name="메모 22" xfId="651"/>
    <cellStyle name="메모 23" xfId="652"/>
    <cellStyle name="메모 24" xfId="653"/>
    <cellStyle name="메모 25" xfId="654"/>
    <cellStyle name="메모 26" xfId="655"/>
    <cellStyle name="메모 27" xfId="656"/>
    <cellStyle name="메모 28" xfId="657"/>
    <cellStyle name="메모 29" xfId="658"/>
    <cellStyle name="메모 3" xfId="659"/>
    <cellStyle name="메모 3 2" xfId="660"/>
    <cellStyle name="메모 3 2 2" xfId="661"/>
    <cellStyle name="메모 3 2 3" xfId="662"/>
    <cellStyle name="메모 3 3" xfId="663"/>
    <cellStyle name="메모 30" xfId="664"/>
    <cellStyle name="메모 31" xfId="665"/>
    <cellStyle name="메모 32" xfId="666"/>
    <cellStyle name="메모 33" xfId="667"/>
    <cellStyle name="메모 34" xfId="668"/>
    <cellStyle name="메모 35" xfId="669"/>
    <cellStyle name="메모 36" xfId="670"/>
    <cellStyle name="메모 37" xfId="671"/>
    <cellStyle name="메모 38" xfId="672"/>
    <cellStyle name="메모 39" xfId="673"/>
    <cellStyle name="메모 4" xfId="674"/>
    <cellStyle name="메모 4 2" xfId="675"/>
    <cellStyle name="메모 4 2 2" xfId="676"/>
    <cellStyle name="메모 4 2 3" xfId="677"/>
    <cellStyle name="메모 40" xfId="678"/>
    <cellStyle name="메모 41" xfId="679"/>
    <cellStyle name="메모 42" xfId="680"/>
    <cellStyle name="메모 43" xfId="681"/>
    <cellStyle name="메모 44" xfId="682"/>
    <cellStyle name="메모 45" xfId="683"/>
    <cellStyle name="메모 46" xfId="684"/>
    <cellStyle name="메모 47" xfId="685"/>
    <cellStyle name="메모 48" xfId="686"/>
    <cellStyle name="메모 49" xfId="687"/>
    <cellStyle name="메모 5" xfId="688"/>
    <cellStyle name="메모 5 2" xfId="689"/>
    <cellStyle name="메모 5 2 2" xfId="690"/>
    <cellStyle name="메모 5 2 3" xfId="691"/>
    <cellStyle name="메모 50" xfId="692"/>
    <cellStyle name="메모 51" xfId="693"/>
    <cellStyle name="메모 52" xfId="694"/>
    <cellStyle name="메모 53" xfId="695"/>
    <cellStyle name="메모 54" xfId="696"/>
    <cellStyle name="메모 55" xfId="697"/>
    <cellStyle name="메모 56" xfId="698"/>
    <cellStyle name="메모 57" xfId="699"/>
    <cellStyle name="메모 58" xfId="700"/>
    <cellStyle name="메모 59" xfId="701"/>
    <cellStyle name="메모 6" xfId="702"/>
    <cellStyle name="메모 6 2" xfId="703"/>
    <cellStyle name="메모 60" xfId="704"/>
    <cellStyle name="메모 7" xfId="705"/>
    <cellStyle name="메모 8" xfId="706"/>
    <cellStyle name="메모 9" xfId="707"/>
    <cellStyle name="메모 9 2" xfId="708"/>
    <cellStyle name="메모 9 3" xfId="709"/>
    <cellStyle name="메모 9 4" xfId="710"/>
    <cellStyle name="메모 9 4 2" xfId="711"/>
    <cellStyle name="백분율 2" xfId="712"/>
    <cellStyle name="백분율 2 2" xfId="713"/>
    <cellStyle name="백분율 3" xfId="714"/>
    <cellStyle name="백분율 3 2" xfId="715"/>
    <cellStyle name="백분율 3 3" xfId="716"/>
    <cellStyle name="백분율 4" xfId="717"/>
    <cellStyle name="보통 2" xfId="718"/>
    <cellStyle name="보통 2 2" xfId="719"/>
    <cellStyle name="보통 2 2 2" xfId="720"/>
    <cellStyle name="보통 2 2 3" xfId="721"/>
    <cellStyle name="보통 2 3" xfId="722"/>
    <cellStyle name="보통 2 4" xfId="723"/>
    <cellStyle name="보통 2 5" xfId="724"/>
    <cellStyle name="보통 2 6" xfId="725"/>
    <cellStyle name="보통 2 7" xfId="726"/>
    <cellStyle name="보통 2 8" xfId="727"/>
    <cellStyle name="보통 3" xfId="728"/>
    <cellStyle name="보통 3 2" xfId="729"/>
    <cellStyle name="보통 3 3" xfId="730"/>
    <cellStyle name="보통 4" xfId="731"/>
    <cellStyle name="보통 5" xfId="732"/>
    <cellStyle name="보통 6" xfId="733"/>
    <cellStyle name="보통 7" xfId="734"/>
    <cellStyle name="보통 8" xfId="735"/>
    <cellStyle name="보통 9" xfId="736"/>
    <cellStyle name="뷭?_BOOKSHIP" xfId="737"/>
    <cellStyle name="설명 텍스트 2" xfId="738"/>
    <cellStyle name="설명 텍스트 2 2" xfId="739"/>
    <cellStyle name="설명 텍스트 2 2 2" xfId="740"/>
    <cellStyle name="설명 텍스트 2 2 3" xfId="741"/>
    <cellStyle name="설명 텍스트 2 3" xfId="742"/>
    <cellStyle name="설명 텍스트 2 4" xfId="743"/>
    <cellStyle name="설명 텍스트 2 5" xfId="744"/>
    <cellStyle name="설명 텍스트 2 6" xfId="745"/>
    <cellStyle name="설명 텍스트 2 7" xfId="746"/>
    <cellStyle name="설명 텍스트 2 8" xfId="747"/>
    <cellStyle name="설명 텍스트 3" xfId="748"/>
    <cellStyle name="설명 텍스트 3 2" xfId="749"/>
    <cellStyle name="설명 텍스트 3 3" xfId="750"/>
    <cellStyle name="설명 텍스트 4" xfId="751"/>
    <cellStyle name="설명 텍스트 5" xfId="752"/>
    <cellStyle name="설명 텍스트 6" xfId="753"/>
    <cellStyle name="설명 텍스트 7" xfId="754"/>
    <cellStyle name="설명 텍스트 8" xfId="755"/>
    <cellStyle name="설명 텍스트 9" xfId="756"/>
    <cellStyle name="셀 확인 2" xfId="757"/>
    <cellStyle name="셀 확인 2 2" xfId="758"/>
    <cellStyle name="셀 확인 2 2 2" xfId="759"/>
    <cellStyle name="셀 확인 2 2 3" xfId="760"/>
    <cellStyle name="셀 확인 2 3" xfId="761"/>
    <cellStyle name="셀 확인 2 4" xfId="762"/>
    <cellStyle name="셀 확인 2 5" xfId="763"/>
    <cellStyle name="셀 확인 2 6" xfId="764"/>
    <cellStyle name="셀 확인 2 7" xfId="765"/>
    <cellStyle name="셀 확인 2 8" xfId="766"/>
    <cellStyle name="셀 확인 3" xfId="767"/>
    <cellStyle name="셀 확인 3 2" xfId="768"/>
    <cellStyle name="셀 확인 3 3" xfId="769"/>
    <cellStyle name="셀 확인 4" xfId="770"/>
    <cellStyle name="셀 확인 5" xfId="771"/>
    <cellStyle name="셀 확인 6" xfId="772"/>
    <cellStyle name="셀 확인 7" xfId="773"/>
    <cellStyle name="셀 확인 8" xfId="774"/>
    <cellStyle name="셀 확인 9" xfId="775"/>
    <cellStyle name="쉼표 [0] 10 10" xfId="776"/>
    <cellStyle name="쉼표 [0] 2 10" xfId="777"/>
    <cellStyle name="쉼표 [0] 2 11" xfId="778"/>
    <cellStyle name="쉼표 [0] 2 12" xfId="779"/>
    <cellStyle name="쉼표 [0] 2 13" xfId="780"/>
    <cellStyle name="쉼표 [0] 2 14" xfId="781"/>
    <cellStyle name="쉼표 [0] 2 15" xfId="782"/>
    <cellStyle name="쉼표 [0] 2 16" xfId="783"/>
    <cellStyle name="쉼표 [0] 2 17" xfId="784"/>
    <cellStyle name="쉼표 [0] 2 18" xfId="785"/>
    <cellStyle name="쉼표 [0] 2 19" xfId="786"/>
    <cellStyle name="쉼표 [0] 2 2" xfId="787"/>
    <cellStyle name="쉼표 [0] 2 2 2" xfId="788"/>
    <cellStyle name="쉼표 [0] 2 2 2 2" xfId="789"/>
    <cellStyle name="쉼표 [0] 2 2 2 3" xfId="790"/>
    <cellStyle name="쉼표 [0] 2 2 3" xfId="791"/>
    <cellStyle name="쉼표 [0] 2 2 4" xfId="792"/>
    <cellStyle name="쉼표 [0] 2 2 5" xfId="793"/>
    <cellStyle name="쉼표 [0] 2 2 6" xfId="794"/>
    <cellStyle name="쉼표 [0] 2 2 7" xfId="795"/>
    <cellStyle name="쉼표 [0] 2 2 8" xfId="796"/>
    <cellStyle name="쉼표 [0] 2 2 8 2" xfId="797"/>
    <cellStyle name="쉼표 [0] 2 20" xfId="798"/>
    <cellStyle name="쉼표 [0] 2 21" xfId="799"/>
    <cellStyle name="쉼표 [0] 2 22" xfId="800"/>
    <cellStyle name="쉼표 [0] 2 23" xfId="801"/>
    <cellStyle name="쉼표 [0] 2 24" xfId="802"/>
    <cellStyle name="쉼표 [0] 2 25" xfId="803"/>
    <cellStyle name="쉼표 [0] 2 26" xfId="804"/>
    <cellStyle name="쉼표 [0] 2 27" xfId="805"/>
    <cellStyle name="쉼표 [0] 2 28" xfId="806"/>
    <cellStyle name="쉼표 [0] 2 29" xfId="807"/>
    <cellStyle name="쉼표 [0] 2 3" xfId="808"/>
    <cellStyle name="쉼표 [0] 2 3 2" xfId="809"/>
    <cellStyle name="쉼표 [0] 2 30" xfId="810"/>
    <cellStyle name="쉼표 [0] 2 31" xfId="811"/>
    <cellStyle name="쉼표 [0] 2 32" xfId="812"/>
    <cellStyle name="쉼표 [0] 2 33" xfId="813"/>
    <cellStyle name="쉼표 [0] 2 34" xfId="814"/>
    <cellStyle name="쉼표 [0] 2 35" xfId="815"/>
    <cellStyle name="쉼표 [0] 2 36" xfId="816"/>
    <cellStyle name="쉼표 [0] 2 37" xfId="817"/>
    <cellStyle name="쉼표 [0] 2 38" xfId="818"/>
    <cellStyle name="쉼표 [0] 2 39" xfId="819"/>
    <cellStyle name="쉼표 [0] 2 4" xfId="820"/>
    <cellStyle name="쉼표 [0] 2 4 2" xfId="821"/>
    <cellStyle name="쉼표 [0] 2 4 2 2" xfId="822"/>
    <cellStyle name="쉼표 [0] 2 4 2 2 2" xfId="823"/>
    <cellStyle name="쉼표 [0] 2 4 2 3" xfId="824"/>
    <cellStyle name="쉼표 [0] 2 4 2 3 2" xfId="825"/>
    <cellStyle name="쉼표 [0] 2 4 2 4" xfId="826"/>
    <cellStyle name="쉼표 [0] 2 4 2 5" xfId="827"/>
    <cellStyle name="쉼표 [0] 2 4 3" xfId="828"/>
    <cellStyle name="쉼표 [0] 2 4 3 2" xfId="829"/>
    <cellStyle name="쉼표 [0] 2 4 3 3" xfId="830"/>
    <cellStyle name="쉼표 [0] 2 4 3 3 2" xfId="831"/>
    <cellStyle name="쉼표 [0] 2 4 4" xfId="832"/>
    <cellStyle name="쉼표 [0] 2 4 4 2" xfId="833"/>
    <cellStyle name="쉼표 [0] 2 4 5" xfId="834"/>
    <cellStyle name="쉼표 [0] 2 4 6" xfId="835"/>
    <cellStyle name="쉼표 [0] 2 40" xfId="836"/>
    <cellStyle name="쉼표 [0] 2 41" xfId="837"/>
    <cellStyle name="쉼표 [0] 2 42" xfId="838"/>
    <cellStyle name="쉼표 [0] 2 43" xfId="839"/>
    <cellStyle name="쉼표 [0] 2 44" xfId="840"/>
    <cellStyle name="쉼표 [0] 2 45" xfId="841"/>
    <cellStyle name="쉼표 [0] 2 46" xfId="842"/>
    <cellStyle name="쉼표 [0] 2 47" xfId="843"/>
    <cellStyle name="쉼표 [0] 2 48" xfId="844"/>
    <cellStyle name="쉼표 [0] 2 49" xfId="845"/>
    <cellStyle name="쉼표 [0] 2 5" xfId="846"/>
    <cellStyle name="쉼표 [0] 2 5 2" xfId="847"/>
    <cellStyle name="쉼표 [0] 2 5 3" xfId="848"/>
    <cellStyle name="쉼표 [0] 2 5 4" xfId="849"/>
    <cellStyle name="쉼표 [0] 2 50" xfId="850"/>
    <cellStyle name="쉼표 [0] 2 51" xfId="851"/>
    <cellStyle name="쉼표 [0] 2 52" xfId="852"/>
    <cellStyle name="쉼표 [0] 2 53" xfId="853"/>
    <cellStyle name="쉼표 [0] 2 54" xfId="854"/>
    <cellStyle name="쉼표 [0] 2 55" xfId="855"/>
    <cellStyle name="쉼표 [0] 2 56" xfId="856"/>
    <cellStyle name="쉼표 [0] 2 57" xfId="857"/>
    <cellStyle name="쉼표 [0] 2 58" xfId="858"/>
    <cellStyle name="쉼표 [0] 2 59" xfId="859"/>
    <cellStyle name="쉼표 [0] 2 6" xfId="860"/>
    <cellStyle name="쉼표 [0] 2 60" xfId="861"/>
    <cellStyle name="쉼표 [0] 2 7" xfId="862"/>
    <cellStyle name="쉼표 [0] 2 8" xfId="863"/>
    <cellStyle name="쉼표 [0] 2 9" xfId="864"/>
    <cellStyle name="쉼표 [0] 24" xfId="865"/>
    <cellStyle name="쉼표 [0] 26" xfId="866"/>
    <cellStyle name="쉼표 [0] 26 2" xfId="867"/>
    <cellStyle name="쉼표 [0] 26 3" xfId="868"/>
    <cellStyle name="쉼표 [0] 3" xfId="869"/>
    <cellStyle name="쉼표 [0] 3 2" xfId="870"/>
    <cellStyle name="쉼표 [0] 3 2 2" xfId="871"/>
    <cellStyle name="쉼표 [0] 3 2 3" xfId="872"/>
    <cellStyle name="쉼표 [0] 3 3" xfId="873"/>
    <cellStyle name="쉼표 [0] 3 4" xfId="874"/>
    <cellStyle name="쉼표 [0] 3 5" xfId="875"/>
    <cellStyle name="쉼표 [0] 3 6" xfId="876"/>
    <cellStyle name="쉼표 [0] 3 7" xfId="877"/>
    <cellStyle name="쉼표 [0] 4" xfId="878"/>
    <cellStyle name="쉼표 [0] 4 2" xfId="879"/>
    <cellStyle name="쉼표 [0] 4 3" xfId="880"/>
    <cellStyle name="쉼표 [0] 4 4" xfId="881"/>
    <cellStyle name="쉼표 [0] 4 4 2" xfId="882"/>
    <cellStyle name="쉼표 [0] 4 4 3" xfId="883"/>
    <cellStyle name="쉼표 [0] 4 5" xfId="884"/>
    <cellStyle name="쉼표 [0] 4 6" xfId="885"/>
    <cellStyle name="쉼표 [0] 4 7" xfId="886"/>
    <cellStyle name="쉼표 [0] 4 7 2" xfId="887"/>
    <cellStyle name="쉼표 [0] 4 8" xfId="888"/>
    <cellStyle name="쉼표 [0] 4 9" xfId="889"/>
    <cellStyle name="쉼표 [0] 5" xfId="890"/>
    <cellStyle name="쉼표 [0] 5 2" xfId="891"/>
    <cellStyle name="쉼표 [0] 5 2 2" xfId="892"/>
    <cellStyle name="쉼표 [0] 5 2 2 2" xfId="893"/>
    <cellStyle name="쉼표 [0] 5 2 3" xfId="894"/>
    <cellStyle name="쉼표 [0] 6" xfId="895"/>
    <cellStyle name="쉼표 [0] 6 2" xfId="896"/>
    <cellStyle name="쉼표 [0] 6 2 2" xfId="897"/>
    <cellStyle name="쉼표 [0] 6 3" xfId="898"/>
    <cellStyle name="쉼표 [0] 6 4" xfId="899"/>
    <cellStyle name="쉼표 [0] 6 4 2" xfId="900"/>
    <cellStyle name="쉼표 [0] 7" xfId="901"/>
    <cellStyle name="쉼표 [0] 7 2" xfId="902"/>
    <cellStyle name="쉼표 [0] 8" xfId="903"/>
    <cellStyle name="연결된 셀 2" xfId="904"/>
    <cellStyle name="연결된 셀 2 2" xfId="905"/>
    <cellStyle name="연결된 셀 2 2 2" xfId="906"/>
    <cellStyle name="연결된 셀 2 2 3" xfId="907"/>
    <cellStyle name="연결된 셀 2 3" xfId="908"/>
    <cellStyle name="연결된 셀 2 4" xfId="909"/>
    <cellStyle name="연결된 셀 2 5" xfId="910"/>
    <cellStyle name="연결된 셀 2 6" xfId="911"/>
    <cellStyle name="연결된 셀 2 7" xfId="912"/>
    <cellStyle name="연결된 셀 2 8" xfId="913"/>
    <cellStyle name="연결된 셀 3" xfId="914"/>
    <cellStyle name="연결된 셀 3 2" xfId="915"/>
    <cellStyle name="연결된 셀 3 3" xfId="916"/>
    <cellStyle name="연결된 셀 4" xfId="917"/>
    <cellStyle name="연결된 셀 5" xfId="918"/>
    <cellStyle name="연결된 셀 6" xfId="919"/>
    <cellStyle name="연결된 셀 7" xfId="920"/>
    <cellStyle name="연결된 셀 8" xfId="921"/>
    <cellStyle name="연결된 셀 9" xfId="922"/>
    <cellStyle name="요약 2" xfId="923"/>
    <cellStyle name="요약 2 2" xfId="924"/>
    <cellStyle name="요약 2 2 2" xfId="925"/>
    <cellStyle name="요약 2 2 3" xfId="926"/>
    <cellStyle name="요약 2 3" xfId="927"/>
    <cellStyle name="요약 2 4" xfId="928"/>
    <cellStyle name="요약 2 5" xfId="929"/>
    <cellStyle name="요약 2 6" xfId="930"/>
    <cellStyle name="요약 2 7" xfId="931"/>
    <cellStyle name="요약 2 8" xfId="932"/>
    <cellStyle name="요약 3" xfId="933"/>
    <cellStyle name="요약 3 2" xfId="934"/>
    <cellStyle name="요약 3 3" xfId="935"/>
    <cellStyle name="요약 4" xfId="936"/>
    <cellStyle name="요약 5" xfId="937"/>
    <cellStyle name="요약 6" xfId="938"/>
    <cellStyle name="요약 7" xfId="939"/>
    <cellStyle name="요약 8" xfId="940"/>
    <cellStyle name="요약 9" xfId="941"/>
    <cellStyle name="입력 2" xfId="942"/>
    <cellStyle name="입력 2 2" xfId="943"/>
    <cellStyle name="입력 2 2 2" xfId="944"/>
    <cellStyle name="입력 2 2 3" xfId="945"/>
    <cellStyle name="입력 2 3" xfId="946"/>
    <cellStyle name="입력 2 4" xfId="947"/>
    <cellStyle name="입력 2 5" xfId="948"/>
    <cellStyle name="입력 2 6" xfId="949"/>
    <cellStyle name="입력 2 7" xfId="950"/>
    <cellStyle name="입력 2 8" xfId="951"/>
    <cellStyle name="입력 3" xfId="952"/>
    <cellStyle name="입력 3 2" xfId="953"/>
    <cellStyle name="입력 3 3" xfId="954"/>
    <cellStyle name="입력 4" xfId="955"/>
    <cellStyle name="입력 5" xfId="956"/>
    <cellStyle name="입력 6" xfId="957"/>
    <cellStyle name="입력 7" xfId="958"/>
    <cellStyle name="입력 8" xfId="959"/>
    <cellStyle name="입력 9" xfId="960"/>
    <cellStyle name="제목 1 10" xfId="961"/>
    <cellStyle name="제목 1 11" xfId="962"/>
    <cellStyle name="제목 1 12" xfId="963"/>
    <cellStyle name="제목 1 13" xfId="964"/>
    <cellStyle name="제목 1 14" xfId="965"/>
    <cellStyle name="제목 1 15" xfId="966"/>
    <cellStyle name="제목 1 16" xfId="967"/>
    <cellStyle name="제목 1 17" xfId="968"/>
    <cellStyle name="제목 1 18" xfId="969"/>
    <cellStyle name="제목 1 19" xfId="970"/>
    <cellStyle name="제목 1 2" xfId="971"/>
    <cellStyle name="제목 1 2 10" xfId="972"/>
    <cellStyle name="제목 1 2 11" xfId="973"/>
    <cellStyle name="제목 1 2 12" xfId="974"/>
    <cellStyle name="제목 1 2 13" xfId="975"/>
    <cellStyle name="제목 1 2 14" xfId="976"/>
    <cellStyle name="제목 1 2 15" xfId="977"/>
    <cellStyle name="제목 1 2 16" xfId="978"/>
    <cellStyle name="제목 1 2 17" xfId="979"/>
    <cellStyle name="제목 1 2 18" xfId="980"/>
    <cellStyle name="제목 1 2 19" xfId="981"/>
    <cellStyle name="제목 1 2 2" xfId="982"/>
    <cellStyle name="제목 1 2 2 10" xfId="983"/>
    <cellStyle name="제목 1 2 2 11" xfId="984"/>
    <cellStyle name="제목 1 2 2 12" xfId="985"/>
    <cellStyle name="제목 1 2 2 13" xfId="986"/>
    <cellStyle name="제목 1 2 2 14" xfId="987"/>
    <cellStyle name="제목 1 2 2 15" xfId="988"/>
    <cellStyle name="제목 1 2 2 16" xfId="989"/>
    <cellStyle name="제목 1 2 2 17" xfId="990"/>
    <cellStyle name="제목 1 2 2 18" xfId="991"/>
    <cellStyle name="제목 1 2 2 19" xfId="992"/>
    <cellStyle name="제목 1 2 2 2" xfId="993"/>
    <cellStyle name="제목 1 2 2 20" xfId="994"/>
    <cellStyle name="제목 1 2 2 21" xfId="995"/>
    <cellStyle name="제목 1 2 2 22" xfId="996"/>
    <cellStyle name="제목 1 2 2 23" xfId="997"/>
    <cellStyle name="제목 1 2 2 24" xfId="998"/>
    <cellStyle name="제목 1 2 2 25" xfId="999"/>
    <cellStyle name="제목 1 2 2 26" xfId="1000"/>
    <cellStyle name="제목 1 2 2 27" xfId="1001"/>
    <cellStyle name="제목 1 2 2 28" xfId="1002"/>
    <cellStyle name="제목 1 2 2 29" xfId="1003"/>
    <cellStyle name="제목 1 2 2 3" xfId="1004"/>
    <cellStyle name="제목 1 2 2 30" xfId="1005"/>
    <cellStyle name="제목 1 2 2 31" xfId="1006"/>
    <cellStyle name="제목 1 2 2 32" xfId="1007"/>
    <cellStyle name="제목 1 2 2 33" xfId="1008"/>
    <cellStyle name="제목 1 2 2 34" xfId="1009"/>
    <cellStyle name="제목 1 2 2 35" xfId="1010"/>
    <cellStyle name="제목 1 2 2 36" xfId="1011"/>
    <cellStyle name="제목 1 2 2 37" xfId="1012"/>
    <cellStyle name="제목 1 2 2 38" xfId="1013"/>
    <cellStyle name="제목 1 2 2 39" xfId="1014"/>
    <cellStyle name="제목 1 2 2 4" xfId="1015"/>
    <cellStyle name="제목 1 2 2 40" xfId="1016"/>
    <cellStyle name="제목 1 2 2 41" xfId="1017"/>
    <cellStyle name="제목 1 2 2 42" xfId="1018"/>
    <cellStyle name="제목 1 2 2 43" xfId="1019"/>
    <cellStyle name="제목 1 2 2 44" xfId="1020"/>
    <cellStyle name="제목 1 2 2 45" xfId="1021"/>
    <cellStyle name="제목 1 2 2 46" xfId="1022"/>
    <cellStyle name="제목 1 2 2 47" xfId="1023"/>
    <cellStyle name="제목 1 2 2 48" xfId="1024"/>
    <cellStyle name="제목 1 2 2 49" xfId="1025"/>
    <cellStyle name="제목 1 2 2 5" xfId="1026"/>
    <cellStyle name="제목 1 2 2 50" xfId="1027"/>
    <cellStyle name="제목 1 2 2 51" xfId="1028"/>
    <cellStyle name="제목 1 2 2 52" xfId="1029"/>
    <cellStyle name="제목 1 2 2 6" xfId="1030"/>
    <cellStyle name="제목 1 2 2 7" xfId="1031"/>
    <cellStyle name="제목 1 2 2 8" xfId="1032"/>
    <cellStyle name="제목 1 2 2 9" xfId="1033"/>
    <cellStyle name="제목 1 2 20" xfId="1034"/>
    <cellStyle name="제목 1 2 21" xfId="1035"/>
    <cellStyle name="제목 1 2 22" xfId="1036"/>
    <cellStyle name="제목 1 2 23" xfId="1037"/>
    <cellStyle name="제목 1 2 24" xfId="1038"/>
    <cellStyle name="제목 1 2 25" xfId="1039"/>
    <cellStyle name="제목 1 2 26" xfId="1040"/>
    <cellStyle name="제목 1 2 27" xfId="1041"/>
    <cellStyle name="제목 1 2 28" xfId="1042"/>
    <cellStyle name="제목 1 2 29" xfId="1043"/>
    <cellStyle name="제목 1 2 3" xfId="1044"/>
    <cellStyle name="제목 1 2 30" xfId="1045"/>
    <cellStyle name="제목 1 2 31" xfId="1046"/>
    <cellStyle name="제목 1 2 32" xfId="1047"/>
    <cellStyle name="제목 1 2 33" xfId="1048"/>
    <cellStyle name="제목 1 2 34" xfId="1049"/>
    <cellStyle name="제목 1 2 35" xfId="1050"/>
    <cellStyle name="제목 1 2 36" xfId="1051"/>
    <cellStyle name="제목 1 2 37" xfId="1052"/>
    <cellStyle name="제목 1 2 38" xfId="1053"/>
    <cellStyle name="제목 1 2 39" xfId="1054"/>
    <cellStyle name="제목 1 2 4" xfId="1055"/>
    <cellStyle name="제목 1 2 40" xfId="1056"/>
    <cellStyle name="제목 1 2 41" xfId="1057"/>
    <cellStyle name="제목 1 2 42" xfId="1058"/>
    <cellStyle name="제목 1 2 43" xfId="1059"/>
    <cellStyle name="제목 1 2 44" xfId="1060"/>
    <cellStyle name="제목 1 2 45" xfId="1061"/>
    <cellStyle name="제목 1 2 46" xfId="1062"/>
    <cellStyle name="제목 1 2 47" xfId="1063"/>
    <cellStyle name="제목 1 2 48" xfId="1064"/>
    <cellStyle name="제목 1 2 49" xfId="1065"/>
    <cellStyle name="제목 1 2 5" xfId="1066"/>
    <cellStyle name="제목 1 2 50" xfId="1067"/>
    <cellStyle name="제목 1 2 51" xfId="1068"/>
    <cellStyle name="제목 1 2 52" xfId="1069"/>
    <cellStyle name="제목 1 2 53" xfId="1070"/>
    <cellStyle name="제목 1 2 54" xfId="1071"/>
    <cellStyle name="제목 1 2 6" xfId="1072"/>
    <cellStyle name="제목 1 2 7" xfId="1073"/>
    <cellStyle name="제목 1 2 8" xfId="1074"/>
    <cellStyle name="제목 1 2 9" xfId="1075"/>
    <cellStyle name="제목 1 20" xfId="1076"/>
    <cellStyle name="제목 1 21" xfId="1077"/>
    <cellStyle name="제목 1 22" xfId="1078"/>
    <cellStyle name="제목 1 23" xfId="1079"/>
    <cellStyle name="제목 1 24" xfId="1080"/>
    <cellStyle name="제목 1 25" xfId="1081"/>
    <cellStyle name="제목 1 26" xfId="1082"/>
    <cellStyle name="제목 1 27" xfId="1083"/>
    <cellStyle name="제목 1 28" xfId="1084"/>
    <cellStyle name="제목 1 29" xfId="1085"/>
    <cellStyle name="제목 1 3" xfId="1086"/>
    <cellStyle name="제목 1 3 2" xfId="1087"/>
    <cellStyle name="제목 1 3 3" xfId="1088"/>
    <cellStyle name="제목 1 30" xfId="1089"/>
    <cellStyle name="제목 1 31" xfId="1090"/>
    <cellStyle name="제목 1 32" xfId="1091"/>
    <cellStyle name="제목 1 33" xfId="1092"/>
    <cellStyle name="제목 1 34" xfId="1093"/>
    <cellStyle name="제목 1 35" xfId="1094"/>
    <cellStyle name="제목 1 36" xfId="1095"/>
    <cellStyle name="제목 1 37" xfId="1096"/>
    <cellStyle name="제목 1 38" xfId="1097"/>
    <cellStyle name="제목 1 39" xfId="1098"/>
    <cellStyle name="제목 1 4" xfId="1099"/>
    <cellStyle name="제목 1 40" xfId="1100"/>
    <cellStyle name="제목 1 41" xfId="1101"/>
    <cellStyle name="제목 1 42" xfId="1102"/>
    <cellStyle name="제목 1 43" xfId="1103"/>
    <cellStyle name="제목 1 44" xfId="1104"/>
    <cellStyle name="제목 1 45" xfId="1105"/>
    <cellStyle name="제목 1 46" xfId="1106"/>
    <cellStyle name="제목 1 47" xfId="1107"/>
    <cellStyle name="제목 1 48" xfId="1108"/>
    <cellStyle name="제목 1 49" xfId="1109"/>
    <cellStyle name="제목 1 5" xfId="1110"/>
    <cellStyle name="제목 1 50" xfId="1111"/>
    <cellStyle name="제목 1 51" xfId="1112"/>
    <cellStyle name="제목 1 52" xfId="1113"/>
    <cellStyle name="제목 1 53" xfId="1114"/>
    <cellStyle name="제목 1 54" xfId="1115"/>
    <cellStyle name="제목 1 55" xfId="1116"/>
    <cellStyle name="제목 1 56" xfId="1117"/>
    <cellStyle name="제목 1 57" xfId="1118"/>
    <cellStyle name="제목 1 58" xfId="1119"/>
    <cellStyle name="제목 1 59" xfId="1120"/>
    <cellStyle name="제목 1 6" xfId="1121"/>
    <cellStyle name="제목 1 7" xfId="1122"/>
    <cellStyle name="제목 1 8" xfId="1123"/>
    <cellStyle name="제목 1 9" xfId="1124"/>
    <cellStyle name="제목 10" xfId="1125"/>
    <cellStyle name="제목 11" xfId="1126"/>
    <cellStyle name="제목 12" xfId="1127"/>
    <cellStyle name="제목 13" xfId="1128"/>
    <cellStyle name="제목 14" xfId="1129"/>
    <cellStyle name="제목 15" xfId="1130"/>
    <cellStyle name="제목 16" xfId="1131"/>
    <cellStyle name="제목 17" xfId="1132"/>
    <cellStyle name="제목 18" xfId="1133"/>
    <cellStyle name="제목 19" xfId="1134"/>
    <cellStyle name="제목 2 10" xfId="1135"/>
    <cellStyle name="제목 2 11" xfId="1136"/>
    <cellStyle name="제목 2 12" xfId="1137"/>
    <cellStyle name="제목 2 13" xfId="1138"/>
    <cellStyle name="제목 2 14" xfId="1139"/>
    <cellStyle name="제목 2 15" xfId="1140"/>
    <cellStyle name="제목 2 16" xfId="1141"/>
    <cellStyle name="제목 2 17" xfId="1142"/>
    <cellStyle name="제목 2 18" xfId="1143"/>
    <cellStyle name="제목 2 19" xfId="1144"/>
    <cellStyle name="제목 2 2" xfId="1145"/>
    <cellStyle name="제목 2 2 10" xfId="1146"/>
    <cellStyle name="제목 2 2 11" xfId="1147"/>
    <cellStyle name="제목 2 2 12" xfId="1148"/>
    <cellStyle name="제목 2 2 13" xfId="1149"/>
    <cellStyle name="제목 2 2 14" xfId="1150"/>
    <cellStyle name="제목 2 2 15" xfId="1151"/>
    <cellStyle name="제목 2 2 16" xfId="1152"/>
    <cellStyle name="제목 2 2 17" xfId="1153"/>
    <cellStyle name="제목 2 2 18" xfId="1154"/>
    <cellStyle name="제목 2 2 19" xfId="1155"/>
    <cellStyle name="제목 2 2 2" xfId="1156"/>
    <cellStyle name="제목 2 2 2 10" xfId="1157"/>
    <cellStyle name="제목 2 2 2 11" xfId="1158"/>
    <cellStyle name="제목 2 2 2 12" xfId="1159"/>
    <cellStyle name="제목 2 2 2 13" xfId="1160"/>
    <cellStyle name="제목 2 2 2 14" xfId="1161"/>
    <cellStyle name="제목 2 2 2 15" xfId="1162"/>
    <cellStyle name="제목 2 2 2 16" xfId="1163"/>
    <cellStyle name="제목 2 2 2 17" xfId="1164"/>
    <cellStyle name="제목 2 2 2 18" xfId="1165"/>
    <cellStyle name="제목 2 2 2 19" xfId="1166"/>
    <cellStyle name="제목 2 2 2 2" xfId="1167"/>
    <cellStyle name="제목 2 2 2 20" xfId="1168"/>
    <cellStyle name="제목 2 2 2 21" xfId="1169"/>
    <cellStyle name="제목 2 2 2 22" xfId="1170"/>
    <cellStyle name="제목 2 2 2 23" xfId="1171"/>
    <cellStyle name="제목 2 2 2 24" xfId="1172"/>
    <cellStyle name="제목 2 2 2 25" xfId="1173"/>
    <cellStyle name="제목 2 2 2 26" xfId="1174"/>
    <cellStyle name="제목 2 2 2 27" xfId="1175"/>
    <cellStyle name="제목 2 2 2 28" xfId="1176"/>
    <cellStyle name="제목 2 2 2 29" xfId="1177"/>
    <cellStyle name="제목 2 2 2 3" xfId="1178"/>
    <cellStyle name="제목 2 2 2 30" xfId="1179"/>
    <cellStyle name="제목 2 2 2 31" xfId="1180"/>
    <cellStyle name="제목 2 2 2 32" xfId="1181"/>
    <cellStyle name="제목 2 2 2 33" xfId="1182"/>
    <cellStyle name="제목 2 2 2 34" xfId="1183"/>
    <cellStyle name="제목 2 2 2 35" xfId="1184"/>
    <cellStyle name="제목 2 2 2 36" xfId="1185"/>
    <cellStyle name="제목 2 2 2 37" xfId="1186"/>
    <cellStyle name="제목 2 2 2 38" xfId="1187"/>
    <cellStyle name="제목 2 2 2 39" xfId="1188"/>
    <cellStyle name="제목 2 2 2 4" xfId="1189"/>
    <cellStyle name="제목 2 2 2 40" xfId="1190"/>
    <cellStyle name="제목 2 2 2 41" xfId="1191"/>
    <cellStyle name="제목 2 2 2 42" xfId="1192"/>
    <cellStyle name="제목 2 2 2 43" xfId="1193"/>
    <cellStyle name="제목 2 2 2 44" xfId="1194"/>
    <cellStyle name="제목 2 2 2 45" xfId="1195"/>
    <cellStyle name="제목 2 2 2 46" xfId="1196"/>
    <cellStyle name="제목 2 2 2 47" xfId="1197"/>
    <cellStyle name="제목 2 2 2 48" xfId="1198"/>
    <cellStyle name="제목 2 2 2 49" xfId="1199"/>
    <cellStyle name="제목 2 2 2 5" xfId="1200"/>
    <cellStyle name="제목 2 2 2 50" xfId="1201"/>
    <cellStyle name="제목 2 2 2 51" xfId="1202"/>
    <cellStyle name="제목 2 2 2 52" xfId="1203"/>
    <cellStyle name="제목 2 2 2 6" xfId="1204"/>
    <cellStyle name="제목 2 2 2 7" xfId="1205"/>
    <cellStyle name="제목 2 2 2 8" xfId="1206"/>
    <cellStyle name="제목 2 2 2 9" xfId="1207"/>
    <cellStyle name="제목 2 2 20" xfId="1208"/>
    <cellStyle name="제목 2 2 21" xfId="1209"/>
    <cellStyle name="제목 2 2 22" xfId="1210"/>
    <cellStyle name="제목 2 2 23" xfId="1211"/>
    <cellStyle name="제목 2 2 24" xfId="1212"/>
    <cellStyle name="제목 2 2 25" xfId="1213"/>
    <cellStyle name="제목 2 2 26" xfId="1214"/>
    <cellStyle name="제목 2 2 27" xfId="1215"/>
    <cellStyle name="제목 2 2 28" xfId="1216"/>
    <cellStyle name="제목 2 2 29" xfId="1217"/>
    <cellStyle name="제목 2 2 3" xfId="1218"/>
    <cellStyle name="제목 2 2 30" xfId="1219"/>
    <cellStyle name="제목 2 2 31" xfId="1220"/>
    <cellStyle name="제목 2 2 32" xfId="1221"/>
    <cellStyle name="제목 2 2 33" xfId="1222"/>
    <cellStyle name="제목 2 2 34" xfId="1223"/>
    <cellStyle name="제목 2 2 35" xfId="1224"/>
    <cellStyle name="제목 2 2 36" xfId="1225"/>
    <cellStyle name="제목 2 2 37" xfId="1226"/>
    <cellStyle name="제목 2 2 38" xfId="1227"/>
    <cellStyle name="제목 2 2 39" xfId="1228"/>
    <cellStyle name="제목 2 2 4" xfId="1229"/>
    <cellStyle name="제목 2 2 40" xfId="1230"/>
    <cellStyle name="제목 2 2 41" xfId="1231"/>
    <cellStyle name="제목 2 2 42" xfId="1232"/>
    <cellStyle name="제목 2 2 43" xfId="1233"/>
    <cellStyle name="제목 2 2 44" xfId="1234"/>
    <cellStyle name="제목 2 2 45" xfId="1235"/>
    <cellStyle name="제목 2 2 46" xfId="1236"/>
    <cellStyle name="제목 2 2 47" xfId="1237"/>
    <cellStyle name="제목 2 2 48" xfId="1238"/>
    <cellStyle name="제목 2 2 49" xfId="1239"/>
    <cellStyle name="제목 2 2 5" xfId="1240"/>
    <cellStyle name="제목 2 2 50" xfId="1241"/>
    <cellStyle name="제목 2 2 51" xfId="1242"/>
    <cellStyle name="제목 2 2 52" xfId="1243"/>
    <cellStyle name="제목 2 2 53" xfId="1244"/>
    <cellStyle name="제목 2 2 54" xfId="1245"/>
    <cellStyle name="제목 2 2 6" xfId="1246"/>
    <cellStyle name="제목 2 2 7" xfId="1247"/>
    <cellStyle name="제목 2 2 8" xfId="1248"/>
    <cellStyle name="제목 2 2 9" xfId="1249"/>
    <cellStyle name="제목 2 20" xfId="1250"/>
    <cellStyle name="제목 2 21" xfId="1251"/>
    <cellStyle name="제목 2 22" xfId="1252"/>
    <cellStyle name="제목 2 23" xfId="1253"/>
    <cellStyle name="제목 2 24" xfId="1254"/>
    <cellStyle name="제목 2 25" xfId="1255"/>
    <cellStyle name="제목 2 26" xfId="1256"/>
    <cellStyle name="제목 2 27" xfId="1257"/>
    <cellStyle name="제목 2 28" xfId="1258"/>
    <cellStyle name="제목 2 29" xfId="1259"/>
    <cellStyle name="제목 2 3" xfId="1260"/>
    <cellStyle name="제목 2 3 2" xfId="1261"/>
    <cellStyle name="제목 2 3 3" xfId="1262"/>
    <cellStyle name="제목 2 30" xfId="1263"/>
    <cellStyle name="제목 2 31" xfId="1264"/>
    <cellStyle name="제목 2 32" xfId="1265"/>
    <cellStyle name="제목 2 33" xfId="1266"/>
    <cellStyle name="제목 2 34" xfId="1267"/>
    <cellStyle name="제목 2 35" xfId="1268"/>
    <cellStyle name="제목 2 36" xfId="1269"/>
    <cellStyle name="제목 2 37" xfId="1270"/>
    <cellStyle name="제목 2 38" xfId="1271"/>
    <cellStyle name="제목 2 39" xfId="1272"/>
    <cellStyle name="제목 2 4" xfId="1273"/>
    <cellStyle name="제목 2 40" xfId="1274"/>
    <cellStyle name="제목 2 41" xfId="1275"/>
    <cellStyle name="제목 2 42" xfId="1276"/>
    <cellStyle name="제목 2 43" xfId="1277"/>
    <cellStyle name="제목 2 44" xfId="1278"/>
    <cellStyle name="제목 2 45" xfId="1279"/>
    <cellStyle name="제목 2 46" xfId="1280"/>
    <cellStyle name="제목 2 47" xfId="1281"/>
    <cellStyle name="제목 2 48" xfId="1282"/>
    <cellStyle name="제목 2 49" xfId="1283"/>
    <cellStyle name="제목 2 5" xfId="1284"/>
    <cellStyle name="제목 2 50" xfId="1285"/>
    <cellStyle name="제목 2 51" xfId="1286"/>
    <cellStyle name="제목 2 52" xfId="1287"/>
    <cellStyle name="제목 2 53" xfId="1288"/>
    <cellStyle name="제목 2 54" xfId="1289"/>
    <cellStyle name="제목 2 55" xfId="1290"/>
    <cellStyle name="제목 2 56" xfId="1291"/>
    <cellStyle name="제목 2 57" xfId="1292"/>
    <cellStyle name="제목 2 58" xfId="1293"/>
    <cellStyle name="제목 2 59" xfId="1294"/>
    <cellStyle name="제목 2 6" xfId="1295"/>
    <cellStyle name="제목 2 7" xfId="1296"/>
    <cellStyle name="제목 2 8" xfId="1297"/>
    <cellStyle name="제목 2 9" xfId="1298"/>
    <cellStyle name="제목 20" xfId="1299"/>
    <cellStyle name="제목 21" xfId="1300"/>
    <cellStyle name="제목 22" xfId="1301"/>
    <cellStyle name="제목 23" xfId="1302"/>
    <cellStyle name="제목 24" xfId="1303"/>
    <cellStyle name="제목 25" xfId="1304"/>
    <cellStyle name="제목 26" xfId="1305"/>
    <cellStyle name="제목 27" xfId="1306"/>
    <cellStyle name="제목 28" xfId="1307"/>
    <cellStyle name="제목 29" xfId="1308"/>
    <cellStyle name="제목 3 10" xfId="1309"/>
    <cellStyle name="제목 3 11" xfId="1310"/>
    <cellStyle name="제목 3 12" xfId="1311"/>
    <cellStyle name="제목 3 13" xfId="1312"/>
    <cellStyle name="제목 3 14" xfId="1313"/>
    <cellStyle name="제목 3 15" xfId="1314"/>
    <cellStyle name="제목 3 16" xfId="1315"/>
    <cellStyle name="제목 3 17" xfId="1316"/>
    <cellStyle name="제목 3 18" xfId="1317"/>
    <cellStyle name="제목 3 19" xfId="1318"/>
    <cellStyle name="제목 3 2" xfId="1319"/>
    <cellStyle name="제목 3 2 10" xfId="1320"/>
    <cellStyle name="제목 3 2 11" xfId="1321"/>
    <cellStyle name="제목 3 2 12" xfId="1322"/>
    <cellStyle name="제목 3 2 13" xfId="1323"/>
    <cellStyle name="제목 3 2 14" xfId="1324"/>
    <cellStyle name="제목 3 2 15" xfId="1325"/>
    <cellStyle name="제목 3 2 16" xfId="1326"/>
    <cellStyle name="제목 3 2 17" xfId="1327"/>
    <cellStyle name="제목 3 2 18" xfId="1328"/>
    <cellStyle name="제목 3 2 19" xfId="1329"/>
    <cellStyle name="제목 3 2 2" xfId="1330"/>
    <cellStyle name="제목 3 2 2 10" xfId="1331"/>
    <cellStyle name="제목 3 2 2 11" xfId="1332"/>
    <cellStyle name="제목 3 2 2 12" xfId="1333"/>
    <cellStyle name="제목 3 2 2 13" xfId="1334"/>
    <cellStyle name="제목 3 2 2 14" xfId="1335"/>
    <cellStyle name="제목 3 2 2 15" xfId="1336"/>
    <cellStyle name="제목 3 2 2 16" xfId="1337"/>
    <cellStyle name="제목 3 2 2 17" xfId="1338"/>
    <cellStyle name="제목 3 2 2 18" xfId="1339"/>
    <cellStyle name="제목 3 2 2 19" xfId="1340"/>
    <cellStyle name="제목 3 2 2 2" xfId="1341"/>
    <cellStyle name="제목 3 2 2 20" xfId="1342"/>
    <cellStyle name="제목 3 2 2 21" xfId="1343"/>
    <cellStyle name="제목 3 2 2 22" xfId="1344"/>
    <cellStyle name="제목 3 2 2 23" xfId="1345"/>
    <cellStyle name="제목 3 2 2 24" xfId="1346"/>
    <cellStyle name="제목 3 2 2 25" xfId="1347"/>
    <cellStyle name="제목 3 2 2 26" xfId="1348"/>
    <cellStyle name="제목 3 2 2 27" xfId="1349"/>
    <cellStyle name="제목 3 2 2 28" xfId="1350"/>
    <cellStyle name="제목 3 2 2 29" xfId="1351"/>
    <cellStyle name="제목 3 2 2 3" xfId="1352"/>
    <cellStyle name="제목 3 2 2 30" xfId="1353"/>
    <cellStyle name="제목 3 2 2 31" xfId="1354"/>
    <cellStyle name="제목 3 2 2 32" xfId="1355"/>
    <cellStyle name="제목 3 2 2 33" xfId="1356"/>
    <cellStyle name="제목 3 2 2 34" xfId="1357"/>
    <cellStyle name="제목 3 2 2 35" xfId="1358"/>
    <cellStyle name="제목 3 2 2 36" xfId="1359"/>
    <cellStyle name="제목 3 2 2 37" xfId="1360"/>
    <cellStyle name="제목 3 2 2 38" xfId="1361"/>
    <cellStyle name="제목 3 2 2 39" xfId="1362"/>
    <cellStyle name="제목 3 2 2 4" xfId="1363"/>
    <cellStyle name="제목 3 2 2 40" xfId="1364"/>
    <cellStyle name="제목 3 2 2 41" xfId="1365"/>
    <cellStyle name="제목 3 2 2 42" xfId="1366"/>
    <cellStyle name="제목 3 2 2 43" xfId="1367"/>
    <cellStyle name="제목 3 2 2 44" xfId="1368"/>
    <cellStyle name="제목 3 2 2 45" xfId="1369"/>
    <cellStyle name="제목 3 2 2 46" xfId="1370"/>
    <cellStyle name="제목 3 2 2 47" xfId="1371"/>
    <cellStyle name="제목 3 2 2 48" xfId="1372"/>
    <cellStyle name="제목 3 2 2 49" xfId="1373"/>
    <cellStyle name="제목 3 2 2 5" xfId="1374"/>
    <cellStyle name="제목 3 2 2 50" xfId="1375"/>
    <cellStyle name="제목 3 2 2 51" xfId="1376"/>
    <cellStyle name="제목 3 2 2 52" xfId="1377"/>
    <cellStyle name="제목 3 2 2 6" xfId="1378"/>
    <cellStyle name="제목 3 2 2 7" xfId="1379"/>
    <cellStyle name="제목 3 2 2 8" xfId="1380"/>
    <cellStyle name="제목 3 2 2 9" xfId="1381"/>
    <cellStyle name="제목 3 2 20" xfId="1382"/>
    <cellStyle name="제목 3 2 21" xfId="1383"/>
    <cellStyle name="제목 3 2 22" xfId="1384"/>
    <cellStyle name="제목 3 2 23" xfId="1385"/>
    <cellStyle name="제목 3 2 24" xfId="1386"/>
    <cellStyle name="제목 3 2 25" xfId="1387"/>
    <cellStyle name="제목 3 2 26" xfId="1388"/>
    <cellStyle name="제목 3 2 27" xfId="1389"/>
    <cellStyle name="제목 3 2 28" xfId="1390"/>
    <cellStyle name="제목 3 2 29" xfId="1391"/>
    <cellStyle name="제목 3 2 3" xfId="1392"/>
    <cellStyle name="제목 3 2 30" xfId="1393"/>
    <cellStyle name="제목 3 2 31" xfId="1394"/>
    <cellStyle name="제목 3 2 32" xfId="1395"/>
    <cellStyle name="제목 3 2 33" xfId="1396"/>
    <cellStyle name="제목 3 2 34" xfId="1397"/>
    <cellStyle name="제목 3 2 35" xfId="1398"/>
    <cellStyle name="제목 3 2 36" xfId="1399"/>
    <cellStyle name="제목 3 2 37" xfId="1400"/>
    <cellStyle name="제목 3 2 38" xfId="1401"/>
    <cellStyle name="제목 3 2 39" xfId="1402"/>
    <cellStyle name="제목 3 2 4" xfId="1403"/>
    <cellStyle name="제목 3 2 40" xfId="1404"/>
    <cellStyle name="제목 3 2 41" xfId="1405"/>
    <cellStyle name="제목 3 2 42" xfId="1406"/>
    <cellStyle name="제목 3 2 43" xfId="1407"/>
    <cellStyle name="제목 3 2 44" xfId="1408"/>
    <cellStyle name="제목 3 2 45" xfId="1409"/>
    <cellStyle name="제목 3 2 46" xfId="1410"/>
    <cellStyle name="제목 3 2 47" xfId="1411"/>
    <cellStyle name="제목 3 2 48" xfId="1412"/>
    <cellStyle name="제목 3 2 49" xfId="1413"/>
    <cellStyle name="제목 3 2 5" xfId="1414"/>
    <cellStyle name="제목 3 2 50" xfId="1415"/>
    <cellStyle name="제목 3 2 51" xfId="1416"/>
    <cellStyle name="제목 3 2 52" xfId="1417"/>
    <cellStyle name="제목 3 2 53" xfId="1418"/>
    <cellStyle name="제목 3 2 54" xfId="1419"/>
    <cellStyle name="제목 3 2 6" xfId="1420"/>
    <cellStyle name="제목 3 2 7" xfId="1421"/>
    <cellStyle name="제목 3 2 8" xfId="1422"/>
    <cellStyle name="제목 3 2 9" xfId="1423"/>
    <cellStyle name="제목 3 20" xfId="1424"/>
    <cellStyle name="제목 3 21" xfId="1425"/>
    <cellStyle name="제목 3 22" xfId="1426"/>
    <cellStyle name="제목 3 23" xfId="1427"/>
    <cellStyle name="제목 3 24" xfId="1428"/>
    <cellStyle name="제목 3 25" xfId="1429"/>
    <cellStyle name="제목 3 26" xfId="1430"/>
    <cellStyle name="제목 3 27" xfId="1431"/>
    <cellStyle name="제목 3 28" xfId="1432"/>
    <cellStyle name="제목 3 29" xfId="1433"/>
    <cellStyle name="제목 3 3" xfId="1434"/>
    <cellStyle name="제목 3 3 2" xfId="1435"/>
    <cellStyle name="제목 3 3 3" xfId="1436"/>
    <cellStyle name="제목 3 30" xfId="1437"/>
    <cellStyle name="제목 3 31" xfId="1438"/>
    <cellStyle name="제목 3 32" xfId="1439"/>
    <cellStyle name="제목 3 33" xfId="1440"/>
    <cellStyle name="제목 3 34" xfId="1441"/>
    <cellStyle name="제목 3 35" xfId="1442"/>
    <cellStyle name="제목 3 36" xfId="1443"/>
    <cellStyle name="제목 3 37" xfId="1444"/>
    <cellStyle name="제목 3 38" xfId="1445"/>
    <cellStyle name="제목 3 39" xfId="1446"/>
    <cellStyle name="제목 3 4" xfId="1447"/>
    <cellStyle name="제목 3 40" xfId="1448"/>
    <cellStyle name="제목 3 41" xfId="1449"/>
    <cellStyle name="제목 3 42" xfId="1450"/>
    <cellStyle name="제목 3 43" xfId="1451"/>
    <cellStyle name="제목 3 44" xfId="1452"/>
    <cellStyle name="제목 3 45" xfId="1453"/>
    <cellStyle name="제목 3 46" xfId="1454"/>
    <cellStyle name="제목 3 47" xfId="1455"/>
    <cellStyle name="제목 3 48" xfId="1456"/>
    <cellStyle name="제목 3 49" xfId="1457"/>
    <cellStyle name="제목 3 5" xfId="1458"/>
    <cellStyle name="제목 3 50" xfId="1459"/>
    <cellStyle name="제목 3 51" xfId="1460"/>
    <cellStyle name="제목 3 52" xfId="1461"/>
    <cellStyle name="제목 3 53" xfId="1462"/>
    <cellStyle name="제목 3 54" xfId="1463"/>
    <cellStyle name="제목 3 55" xfId="1464"/>
    <cellStyle name="제목 3 56" xfId="1465"/>
    <cellStyle name="제목 3 57" xfId="1466"/>
    <cellStyle name="제목 3 58" xfId="1467"/>
    <cellStyle name="제목 3 59" xfId="1468"/>
    <cellStyle name="제목 3 6" xfId="1469"/>
    <cellStyle name="제목 3 7" xfId="1470"/>
    <cellStyle name="제목 3 8" xfId="1471"/>
    <cellStyle name="제목 3 9" xfId="1472"/>
    <cellStyle name="제목 30" xfId="1473"/>
    <cellStyle name="제목 31" xfId="1474"/>
    <cellStyle name="제목 32" xfId="1475"/>
    <cellStyle name="제목 33" xfId="1476"/>
    <cellStyle name="제목 34" xfId="1477"/>
    <cellStyle name="제목 35" xfId="1478"/>
    <cellStyle name="제목 36" xfId="1479"/>
    <cellStyle name="제목 37" xfId="1480"/>
    <cellStyle name="제목 38" xfId="1481"/>
    <cellStyle name="제목 39" xfId="1482"/>
    <cellStyle name="제목 4 10" xfId="1483"/>
    <cellStyle name="제목 4 11" xfId="1484"/>
    <cellStyle name="제목 4 12" xfId="1485"/>
    <cellStyle name="제목 4 13" xfId="1486"/>
    <cellStyle name="제목 4 14" xfId="1487"/>
    <cellStyle name="제목 4 15" xfId="1488"/>
    <cellStyle name="제목 4 16" xfId="1489"/>
    <cellStyle name="제목 4 17" xfId="1490"/>
    <cellStyle name="제목 4 18" xfId="1491"/>
    <cellStyle name="제목 4 19" xfId="1492"/>
    <cellStyle name="제목 4 2" xfId="1493"/>
    <cellStyle name="제목 4 2 10" xfId="1494"/>
    <cellStyle name="제목 4 2 11" xfId="1495"/>
    <cellStyle name="제목 4 2 12" xfId="1496"/>
    <cellStyle name="제목 4 2 13" xfId="1497"/>
    <cellStyle name="제목 4 2 14" xfId="1498"/>
    <cellStyle name="제목 4 2 15" xfId="1499"/>
    <cellStyle name="제목 4 2 16" xfId="1500"/>
    <cellStyle name="제목 4 2 17" xfId="1501"/>
    <cellStyle name="제목 4 2 18" xfId="1502"/>
    <cellStyle name="제목 4 2 19" xfId="1503"/>
    <cellStyle name="제목 4 2 2" xfId="1504"/>
    <cellStyle name="제목 4 2 2 10" xfId="1505"/>
    <cellStyle name="제목 4 2 2 11" xfId="1506"/>
    <cellStyle name="제목 4 2 2 12" xfId="1507"/>
    <cellStyle name="제목 4 2 2 13" xfId="1508"/>
    <cellStyle name="제목 4 2 2 14" xfId="1509"/>
    <cellStyle name="제목 4 2 2 15" xfId="1510"/>
    <cellStyle name="제목 4 2 2 16" xfId="1511"/>
    <cellStyle name="제목 4 2 2 17" xfId="1512"/>
    <cellStyle name="제목 4 2 2 18" xfId="1513"/>
    <cellStyle name="제목 4 2 2 19" xfId="1514"/>
    <cellStyle name="제목 4 2 2 2" xfId="1515"/>
    <cellStyle name="제목 4 2 2 20" xfId="1516"/>
    <cellStyle name="제목 4 2 2 21" xfId="1517"/>
    <cellStyle name="제목 4 2 2 22" xfId="1518"/>
    <cellStyle name="제목 4 2 2 23" xfId="1519"/>
    <cellStyle name="제목 4 2 2 24" xfId="1520"/>
    <cellStyle name="제목 4 2 2 25" xfId="1521"/>
    <cellStyle name="제목 4 2 2 26" xfId="1522"/>
    <cellStyle name="제목 4 2 2 27" xfId="1523"/>
    <cellStyle name="제목 4 2 2 28" xfId="1524"/>
    <cellStyle name="제목 4 2 2 29" xfId="1525"/>
    <cellStyle name="제목 4 2 2 3" xfId="1526"/>
    <cellStyle name="제목 4 2 2 30" xfId="1527"/>
    <cellStyle name="제목 4 2 2 31" xfId="1528"/>
    <cellStyle name="제목 4 2 2 32" xfId="1529"/>
    <cellStyle name="제목 4 2 2 33" xfId="1530"/>
    <cellStyle name="제목 4 2 2 34" xfId="1531"/>
    <cellStyle name="제목 4 2 2 35" xfId="1532"/>
    <cellStyle name="제목 4 2 2 36" xfId="1533"/>
    <cellStyle name="제목 4 2 2 37" xfId="1534"/>
    <cellStyle name="제목 4 2 2 38" xfId="1535"/>
    <cellStyle name="제목 4 2 2 39" xfId="1536"/>
    <cellStyle name="제목 4 2 2 4" xfId="1537"/>
    <cellStyle name="제목 4 2 2 40" xfId="1538"/>
    <cellStyle name="제목 4 2 2 41" xfId="1539"/>
    <cellStyle name="제목 4 2 2 42" xfId="1540"/>
    <cellStyle name="제목 4 2 2 43" xfId="1541"/>
    <cellStyle name="제목 4 2 2 44" xfId="1542"/>
    <cellStyle name="제목 4 2 2 45" xfId="1543"/>
    <cellStyle name="제목 4 2 2 46" xfId="1544"/>
    <cellStyle name="제목 4 2 2 47" xfId="1545"/>
    <cellStyle name="제목 4 2 2 48" xfId="1546"/>
    <cellStyle name="제목 4 2 2 49" xfId="1547"/>
    <cellStyle name="제목 4 2 2 5" xfId="1548"/>
    <cellStyle name="제목 4 2 2 50" xfId="1549"/>
    <cellStyle name="제목 4 2 2 51" xfId="1550"/>
    <cellStyle name="제목 4 2 2 52" xfId="1551"/>
    <cellStyle name="제목 4 2 2 6" xfId="1552"/>
    <cellStyle name="제목 4 2 2 7" xfId="1553"/>
    <cellStyle name="제목 4 2 2 8" xfId="1554"/>
    <cellStyle name="제목 4 2 2 9" xfId="1555"/>
    <cellStyle name="제목 4 2 20" xfId="1556"/>
    <cellStyle name="제목 4 2 21" xfId="1557"/>
    <cellStyle name="제목 4 2 22" xfId="1558"/>
    <cellStyle name="제목 4 2 23" xfId="1559"/>
    <cellStyle name="제목 4 2 24" xfId="1560"/>
    <cellStyle name="제목 4 2 25" xfId="1561"/>
    <cellStyle name="제목 4 2 26" xfId="1562"/>
    <cellStyle name="제목 4 2 27" xfId="1563"/>
    <cellStyle name="제목 4 2 28" xfId="1564"/>
    <cellStyle name="제목 4 2 29" xfId="1565"/>
    <cellStyle name="제목 4 2 3" xfId="1566"/>
    <cellStyle name="제목 4 2 30" xfId="1567"/>
    <cellStyle name="제목 4 2 31" xfId="1568"/>
    <cellStyle name="제목 4 2 32" xfId="1569"/>
    <cellStyle name="제목 4 2 33" xfId="1570"/>
    <cellStyle name="제목 4 2 34" xfId="1571"/>
    <cellStyle name="제목 4 2 35" xfId="1572"/>
    <cellStyle name="제목 4 2 36" xfId="1573"/>
    <cellStyle name="제목 4 2 37" xfId="1574"/>
    <cellStyle name="제목 4 2 38" xfId="1575"/>
    <cellStyle name="제목 4 2 39" xfId="1576"/>
    <cellStyle name="제목 4 2 4" xfId="1577"/>
    <cellStyle name="제목 4 2 40" xfId="1578"/>
    <cellStyle name="제목 4 2 41" xfId="1579"/>
    <cellStyle name="제목 4 2 42" xfId="1580"/>
    <cellStyle name="제목 4 2 43" xfId="1581"/>
    <cellStyle name="제목 4 2 44" xfId="1582"/>
    <cellStyle name="제목 4 2 45" xfId="1583"/>
    <cellStyle name="제목 4 2 46" xfId="1584"/>
    <cellStyle name="제목 4 2 47" xfId="1585"/>
    <cellStyle name="제목 4 2 48" xfId="1586"/>
    <cellStyle name="제목 4 2 49" xfId="1587"/>
    <cellStyle name="제목 4 2 5" xfId="1588"/>
    <cellStyle name="제목 4 2 50" xfId="1589"/>
    <cellStyle name="제목 4 2 51" xfId="1590"/>
    <cellStyle name="제목 4 2 52" xfId="1591"/>
    <cellStyle name="제목 4 2 53" xfId="1592"/>
    <cellStyle name="제목 4 2 54" xfId="1593"/>
    <cellStyle name="제목 4 2 6" xfId="1594"/>
    <cellStyle name="제목 4 2 7" xfId="1595"/>
    <cellStyle name="제목 4 2 8" xfId="1596"/>
    <cellStyle name="제목 4 2 9" xfId="1597"/>
    <cellStyle name="제목 4 20" xfId="1598"/>
    <cellStyle name="제목 4 21" xfId="1599"/>
    <cellStyle name="제목 4 22" xfId="1600"/>
    <cellStyle name="제목 4 23" xfId="1601"/>
    <cellStyle name="제목 4 24" xfId="1602"/>
    <cellStyle name="제목 4 25" xfId="1603"/>
    <cellStyle name="제목 4 26" xfId="1604"/>
    <cellStyle name="제목 4 27" xfId="1605"/>
    <cellStyle name="제목 4 28" xfId="1606"/>
    <cellStyle name="제목 4 29" xfId="1607"/>
    <cellStyle name="제목 4 3" xfId="1608"/>
    <cellStyle name="제목 4 3 2" xfId="1609"/>
    <cellStyle name="제목 4 3 3" xfId="1610"/>
    <cellStyle name="제목 4 30" xfId="1611"/>
    <cellStyle name="제목 4 31" xfId="1612"/>
    <cellStyle name="제목 4 32" xfId="1613"/>
    <cellStyle name="제목 4 33" xfId="1614"/>
    <cellStyle name="제목 4 34" xfId="1615"/>
    <cellStyle name="제목 4 35" xfId="1616"/>
    <cellStyle name="제목 4 36" xfId="1617"/>
    <cellStyle name="제목 4 37" xfId="1618"/>
    <cellStyle name="제목 4 38" xfId="1619"/>
    <cellStyle name="제목 4 39" xfId="1620"/>
    <cellStyle name="제목 4 4" xfId="1621"/>
    <cellStyle name="제목 4 40" xfId="1622"/>
    <cellStyle name="제목 4 41" xfId="1623"/>
    <cellStyle name="제목 4 42" xfId="1624"/>
    <cellStyle name="제목 4 43" xfId="1625"/>
    <cellStyle name="제목 4 44" xfId="1626"/>
    <cellStyle name="제목 4 45" xfId="1627"/>
    <cellStyle name="제목 4 46" xfId="1628"/>
    <cellStyle name="제목 4 47" xfId="1629"/>
    <cellStyle name="제목 4 48" xfId="1630"/>
    <cellStyle name="제목 4 49" xfId="1631"/>
    <cellStyle name="제목 4 5" xfId="1632"/>
    <cellStyle name="제목 4 50" xfId="1633"/>
    <cellStyle name="제목 4 51" xfId="1634"/>
    <cellStyle name="제목 4 52" xfId="1635"/>
    <cellStyle name="제목 4 53" xfId="1636"/>
    <cellStyle name="제목 4 54" xfId="1637"/>
    <cellStyle name="제목 4 55" xfId="1638"/>
    <cellStyle name="제목 4 56" xfId="1639"/>
    <cellStyle name="제목 4 57" xfId="1640"/>
    <cellStyle name="제목 4 58" xfId="1641"/>
    <cellStyle name="제목 4 59" xfId="1642"/>
    <cellStyle name="제목 4 6" xfId="1643"/>
    <cellStyle name="제목 4 7" xfId="1644"/>
    <cellStyle name="제목 4 8" xfId="1645"/>
    <cellStyle name="제목 4 9" xfId="1646"/>
    <cellStyle name="제목 40" xfId="1647"/>
    <cellStyle name="제목 41" xfId="1648"/>
    <cellStyle name="제목 42" xfId="1649"/>
    <cellStyle name="제목 43" xfId="1650"/>
    <cellStyle name="제목 44" xfId="1651"/>
    <cellStyle name="제목 45" xfId="1652"/>
    <cellStyle name="제목 46" xfId="1653"/>
    <cellStyle name="제목 47" xfId="1654"/>
    <cellStyle name="제목 48" xfId="1655"/>
    <cellStyle name="제목 49" xfId="1656"/>
    <cellStyle name="제목 5" xfId="1657"/>
    <cellStyle name="제목 5 10" xfId="1658"/>
    <cellStyle name="제목 5 11" xfId="1659"/>
    <cellStyle name="제목 5 12" xfId="1660"/>
    <cellStyle name="제목 5 13" xfId="1661"/>
    <cellStyle name="제목 5 14" xfId="1662"/>
    <cellStyle name="제목 5 15" xfId="1663"/>
    <cellStyle name="제목 5 16" xfId="1664"/>
    <cellStyle name="제목 5 17" xfId="1665"/>
    <cellStyle name="제목 5 18" xfId="1666"/>
    <cellStyle name="제목 5 19" xfId="1667"/>
    <cellStyle name="제목 5 2" xfId="1668"/>
    <cellStyle name="제목 5 20" xfId="1669"/>
    <cellStyle name="제목 5 21" xfId="1670"/>
    <cellStyle name="제목 5 22" xfId="1671"/>
    <cellStyle name="제목 5 23" xfId="1672"/>
    <cellStyle name="제목 5 24" xfId="1673"/>
    <cellStyle name="제목 5 25" xfId="1674"/>
    <cellStyle name="제목 5 26" xfId="1675"/>
    <cellStyle name="제목 5 27" xfId="1676"/>
    <cellStyle name="제목 5 28" xfId="1677"/>
    <cellStyle name="제목 5 29" xfId="1678"/>
    <cellStyle name="제목 5 3" xfId="1679"/>
    <cellStyle name="제목 5 30" xfId="1680"/>
    <cellStyle name="제목 5 31" xfId="1681"/>
    <cellStyle name="제목 5 32" xfId="1682"/>
    <cellStyle name="제목 5 33" xfId="1683"/>
    <cellStyle name="제목 5 34" xfId="1684"/>
    <cellStyle name="제목 5 35" xfId="1685"/>
    <cellStyle name="제목 5 36" xfId="1686"/>
    <cellStyle name="제목 5 37" xfId="1687"/>
    <cellStyle name="제목 5 38" xfId="1688"/>
    <cellStyle name="제목 5 39" xfId="1689"/>
    <cellStyle name="제목 5 4" xfId="1690"/>
    <cellStyle name="제목 5 40" xfId="1691"/>
    <cellStyle name="제목 5 41" xfId="1692"/>
    <cellStyle name="제목 5 42" xfId="1693"/>
    <cellStyle name="제목 5 43" xfId="1694"/>
    <cellStyle name="제목 5 44" xfId="1695"/>
    <cellStyle name="제목 5 45" xfId="1696"/>
    <cellStyle name="제목 5 46" xfId="1697"/>
    <cellStyle name="제목 5 47" xfId="1698"/>
    <cellStyle name="제목 5 48" xfId="1699"/>
    <cellStyle name="제목 5 49" xfId="1700"/>
    <cellStyle name="제목 5 5" xfId="1701"/>
    <cellStyle name="제목 5 50" xfId="1702"/>
    <cellStyle name="제목 5 51" xfId="1703"/>
    <cellStyle name="제목 5 6" xfId="1704"/>
    <cellStyle name="제목 5 7" xfId="1705"/>
    <cellStyle name="제목 5 8" xfId="1706"/>
    <cellStyle name="제목 5 9" xfId="1707"/>
    <cellStyle name="제목 50" xfId="1708"/>
    <cellStyle name="제목 51" xfId="1709"/>
    <cellStyle name="제목 52" xfId="1710"/>
    <cellStyle name="제목 53" xfId="1711"/>
    <cellStyle name="제목 54" xfId="1712"/>
    <cellStyle name="제목 55" xfId="1713"/>
    <cellStyle name="제목 56" xfId="1714"/>
    <cellStyle name="제목 57" xfId="1715"/>
    <cellStyle name="제목 6" xfId="1716"/>
    <cellStyle name="제목 7" xfId="1717"/>
    <cellStyle name="제목 8" xfId="1718"/>
    <cellStyle name="제목 9" xfId="1719"/>
    <cellStyle name="좋음 10" xfId="1720"/>
    <cellStyle name="좋음 2" xfId="1721"/>
    <cellStyle name="좋음 2 2" xfId="1722"/>
    <cellStyle name="좋음 2 2 2" xfId="1723"/>
    <cellStyle name="좋음 2 3" xfId="1724"/>
    <cellStyle name="좋음 2 4" xfId="1725"/>
    <cellStyle name="좋음 3" xfId="1726"/>
    <cellStyle name="좋음 3 2" xfId="1727"/>
    <cellStyle name="좋음 3 3" xfId="1728"/>
    <cellStyle name="좋음 3 4" xfId="1729"/>
    <cellStyle name="좋음 3 5" xfId="1730"/>
    <cellStyle name="좋음 4" xfId="1731"/>
    <cellStyle name="좋음 5" xfId="1732"/>
    <cellStyle name="좋음 6" xfId="1733"/>
    <cellStyle name="좋음 7" xfId="1734"/>
    <cellStyle name="좋음 8" xfId="1735"/>
    <cellStyle name="좋음 9" xfId="1736"/>
    <cellStyle name="출력 2" xfId="1737"/>
    <cellStyle name="출력 2 2" xfId="1738"/>
    <cellStyle name="출력 2 2 2" xfId="1739"/>
    <cellStyle name="출력 2 2 3" xfId="1740"/>
    <cellStyle name="출력 2 3" xfId="1741"/>
    <cellStyle name="출력 2 4" xfId="1742"/>
    <cellStyle name="출력 2 5" xfId="1743"/>
    <cellStyle name="출력 2 6" xfId="1744"/>
    <cellStyle name="출력 2 7" xfId="1745"/>
    <cellStyle name="출력 2 8" xfId="1746"/>
    <cellStyle name="출력 3" xfId="1747"/>
    <cellStyle name="출력 3 2" xfId="1748"/>
    <cellStyle name="출력 3 3" xfId="1749"/>
    <cellStyle name="출력 4" xfId="1750"/>
    <cellStyle name="출력 5" xfId="1751"/>
    <cellStyle name="출력 6" xfId="1752"/>
    <cellStyle name="출력 7" xfId="1753"/>
    <cellStyle name="출력 8" xfId="1754"/>
    <cellStyle name="출력 9" xfId="1755"/>
    <cellStyle name="콤마 [0]_1202" xfId="1756"/>
    <cellStyle name="콤마_1202" xfId="1757"/>
    <cellStyle name="표준" xfId="0" builtinId="0"/>
    <cellStyle name="표준 10" xfId="1758"/>
    <cellStyle name="표준 100" xfId="1759"/>
    <cellStyle name="표준 11" xfId="1760"/>
    <cellStyle name="표준 11 2" xfId="1761"/>
    <cellStyle name="표준 11 2 2" xfId="1762"/>
    <cellStyle name="표준 11 2 2 2" xfId="1763"/>
    <cellStyle name="표준 11 2 3" xfId="1764"/>
    <cellStyle name="표준 11 2 3 2" xfId="1765"/>
    <cellStyle name="표준 11 2 4" xfId="1766"/>
    <cellStyle name="표준 11 2 5" xfId="1767"/>
    <cellStyle name="표준 11 2 6" xfId="1768"/>
    <cellStyle name="표준 11 2 7" xfId="1769"/>
    <cellStyle name="표준 11 2 7 2" xfId="1770"/>
    <cellStyle name="표준 11 3" xfId="1771"/>
    <cellStyle name="표준 11 3 2" xfId="1772"/>
    <cellStyle name="표준 11 3 3" xfId="1773"/>
    <cellStyle name="표준 11 3 4" xfId="1774"/>
    <cellStyle name="표준 11 3 5" xfId="1775"/>
    <cellStyle name="표준 11 3 5 2" xfId="1776"/>
    <cellStyle name="표준 11 4" xfId="1777"/>
    <cellStyle name="표준 11 5" xfId="1778"/>
    <cellStyle name="표준 11 6" xfId="1779"/>
    <cellStyle name="표준 11 6 2" xfId="1780"/>
    <cellStyle name="표준 12" xfId="1781"/>
    <cellStyle name="표준 12 2" xfId="1782"/>
    <cellStyle name="표준 12 2 2" xfId="1783"/>
    <cellStyle name="표준 12 3" xfId="1784"/>
    <cellStyle name="표준 12 3 2" xfId="1785"/>
    <cellStyle name="표준 13" xfId="1786"/>
    <cellStyle name="표준 13 2" xfId="1787"/>
    <cellStyle name="표준 13 3" xfId="1788"/>
    <cellStyle name="표준 13 4" xfId="1789"/>
    <cellStyle name="표준 13 5" xfId="1790"/>
    <cellStyle name="표준 14" xfId="1791"/>
    <cellStyle name="표준 14 2" xfId="1792"/>
    <cellStyle name="표준 14 3" xfId="1793"/>
    <cellStyle name="표준 14 4" xfId="1794"/>
    <cellStyle name="표준 15" xfId="1795"/>
    <cellStyle name="표준 16" xfId="1796"/>
    <cellStyle name="표준 17" xfId="1797"/>
    <cellStyle name="표준 18" xfId="1798"/>
    <cellStyle name="표준 19" xfId="1799"/>
    <cellStyle name="표준 2" xfId="1800"/>
    <cellStyle name="표준 2 10" xfId="1801"/>
    <cellStyle name="표준 2 11" xfId="1802"/>
    <cellStyle name="표준 2 12" xfId="1803"/>
    <cellStyle name="표준 2 13" xfId="1804"/>
    <cellStyle name="표준 2 14" xfId="1805"/>
    <cellStyle name="표준 2 14 2" xfId="1806"/>
    <cellStyle name="표준 2 15" xfId="1807"/>
    <cellStyle name="표준 2 15 2" xfId="1808"/>
    <cellStyle name="표준 2 16" xfId="1809"/>
    <cellStyle name="표준 2 16 2" xfId="1810"/>
    <cellStyle name="표준 2 17" xfId="1811"/>
    <cellStyle name="표준 2 17 2" xfId="1812"/>
    <cellStyle name="표준 2 18" xfId="1813"/>
    <cellStyle name="표준 2 18 2" xfId="1814"/>
    <cellStyle name="표준 2 19" xfId="1815"/>
    <cellStyle name="표준 2 19 2" xfId="1816"/>
    <cellStyle name="표준 2 2" xfId="1817"/>
    <cellStyle name="표준 2 2 2" xfId="1818"/>
    <cellStyle name="표준 2 2 2 2" xfId="1819"/>
    <cellStyle name="표준 2 2 2 2 2" xfId="1820"/>
    <cellStyle name="표준 2 2 2 2 2 2" xfId="1821"/>
    <cellStyle name="표준 2 2 2 2 2 3" xfId="1822"/>
    <cellStyle name="표준 2 2 2 2 2 3 2" xfId="1823"/>
    <cellStyle name="표준 2 2 2 2 3" xfId="1824"/>
    <cellStyle name="표준 2 2 2 2 3 2" xfId="1825"/>
    <cellStyle name="표준 2 2 2 3" xfId="1826"/>
    <cellStyle name="표준 2 2 2 3 2" xfId="1827"/>
    <cellStyle name="표준 2 2 2 3 3" xfId="1828"/>
    <cellStyle name="표준 2 2 2 3 4" xfId="1829"/>
    <cellStyle name="표준 2 2 2 3 4 2" xfId="1830"/>
    <cellStyle name="표준 2 2 2 4" xfId="1831"/>
    <cellStyle name="표준 2 2 2 4 2" xfId="1832"/>
    <cellStyle name="표준 2 2 3" xfId="1833"/>
    <cellStyle name="표준 2 2 3 2" xfId="1834"/>
    <cellStyle name="표준 2 2 3 3" xfId="1835"/>
    <cellStyle name="표준 2 2 4" xfId="1836"/>
    <cellStyle name="표준 2 2 4 2" xfId="1837"/>
    <cellStyle name="표준 2 2 4 2 2" xfId="1838"/>
    <cellStyle name="표준 2 2 4 2 3" xfId="1839"/>
    <cellStyle name="표준 2 2 4 2 3 2" xfId="1840"/>
    <cellStyle name="표준 2 2 4 3" xfId="1841"/>
    <cellStyle name="표준 2 2 4 3 2" xfId="1842"/>
    <cellStyle name="표준 2 2 4 4" xfId="1843"/>
    <cellStyle name="표준 2 2 4 5" xfId="1844"/>
    <cellStyle name="표준 2 2 4 6" xfId="1845"/>
    <cellStyle name="표준 2 2 4 6 2" xfId="1846"/>
    <cellStyle name="표준 2 2 5" xfId="1847"/>
    <cellStyle name="표준 2 2 5 2" xfId="1848"/>
    <cellStyle name="표준 2 2 5 3" xfId="1849"/>
    <cellStyle name="표준 2 2 5 3 2" xfId="1850"/>
    <cellStyle name="표준 2 2 6" xfId="1851"/>
    <cellStyle name="표준 2 2 6 2" xfId="1852"/>
    <cellStyle name="표준 2 2 7" xfId="1853"/>
    <cellStyle name="표준 2 2 7 2" xfId="1854"/>
    <cellStyle name="표준 2 2 8" xfId="1855"/>
    <cellStyle name="표준 2 2 8 2" xfId="1856"/>
    <cellStyle name="표준 2 20" xfId="1857"/>
    <cellStyle name="표준 2 20 2" xfId="1858"/>
    <cellStyle name="표준 2 21" xfId="1859"/>
    <cellStyle name="표준 2 21 2" xfId="1860"/>
    <cellStyle name="표준 2 22" xfId="1861"/>
    <cellStyle name="표준 2 22 2" xfId="1862"/>
    <cellStyle name="표준 2 23" xfId="1863"/>
    <cellStyle name="표준 2 23 2" xfId="1864"/>
    <cellStyle name="표준 2 24" xfId="1865"/>
    <cellStyle name="표준 2 24 2" xfId="1866"/>
    <cellStyle name="표준 2 25" xfId="1867"/>
    <cellStyle name="표준 2 25 2" xfId="1868"/>
    <cellStyle name="표준 2 26" xfId="1869"/>
    <cellStyle name="표준 2 26 2" xfId="1870"/>
    <cellStyle name="표준 2 27" xfId="1871"/>
    <cellStyle name="표준 2 27 2" xfId="1872"/>
    <cellStyle name="표준 2 28" xfId="1873"/>
    <cellStyle name="표준 2 28 2" xfId="1874"/>
    <cellStyle name="표준 2 29" xfId="1875"/>
    <cellStyle name="표준 2 29 2" xfId="1876"/>
    <cellStyle name="표준 2 3" xfId="1877"/>
    <cellStyle name="표준 2 3 2" xfId="1878"/>
    <cellStyle name="표준 2 3 2 2" xfId="1879"/>
    <cellStyle name="표준 2 3 2 3" xfId="1880"/>
    <cellStyle name="표준 2 3 2 4" xfId="1881"/>
    <cellStyle name="표준 2 3 3" xfId="1882"/>
    <cellStyle name="표준 2 3 4" xfId="1883"/>
    <cellStyle name="표준 2 30" xfId="1884"/>
    <cellStyle name="표준 2 31" xfId="1885"/>
    <cellStyle name="표준 2 32" xfId="1886"/>
    <cellStyle name="표준 2 33" xfId="1887"/>
    <cellStyle name="표준 2 34" xfId="1888"/>
    <cellStyle name="표준 2 35" xfId="1889"/>
    <cellStyle name="표준 2 36" xfId="1890"/>
    <cellStyle name="표준 2 37" xfId="1891"/>
    <cellStyle name="표준 2 38" xfId="1892"/>
    <cellStyle name="표준 2 39" xfId="1893"/>
    <cellStyle name="표준 2 4" xfId="1894"/>
    <cellStyle name="표준 2 4 2" xfId="1895"/>
    <cellStyle name="표준 2 4 3" xfId="1896"/>
    <cellStyle name="표준 2 4 3 2" xfId="1897"/>
    <cellStyle name="표준 2 4 3 3" xfId="1898"/>
    <cellStyle name="표준 2 4 3 4" xfId="1899"/>
    <cellStyle name="표준 2 4 3 4 2" xfId="1900"/>
    <cellStyle name="표준 2 4 4" xfId="1901"/>
    <cellStyle name="표준 2 4 4 2" xfId="1902"/>
    <cellStyle name="표준 2 4 4 3" xfId="1903"/>
    <cellStyle name="표준 2 4 4 3 2" xfId="1904"/>
    <cellStyle name="표준 2 4 5" xfId="1905"/>
    <cellStyle name="표준 2 4 6" xfId="1906"/>
    <cellStyle name="표준 2 40" xfId="1907"/>
    <cellStyle name="표준 2 41" xfId="1908"/>
    <cellStyle name="표준 2 42" xfId="1909"/>
    <cellStyle name="표준 2 43" xfId="1910"/>
    <cellStyle name="표준 2 44" xfId="1911"/>
    <cellStyle name="표준 2 45" xfId="1912"/>
    <cellStyle name="표준 2 46" xfId="1913"/>
    <cellStyle name="표준 2 47" xfId="1914"/>
    <cellStyle name="표준 2 48" xfId="1915"/>
    <cellStyle name="표준 2 49" xfId="1916"/>
    <cellStyle name="표준 2 5" xfId="1917"/>
    <cellStyle name="표준 2 5 2" xfId="1918"/>
    <cellStyle name="표준 2 5 3" xfId="1919"/>
    <cellStyle name="표준 2 5 4" xfId="1920"/>
    <cellStyle name="표준 2 5 4 2" xfId="1921"/>
    <cellStyle name="표준 2 50" xfId="1922"/>
    <cellStyle name="표준 2 51" xfId="1923"/>
    <cellStyle name="표준 2 52" xfId="1924"/>
    <cellStyle name="표준 2 53" xfId="1925"/>
    <cellStyle name="표준 2 54" xfId="1926"/>
    <cellStyle name="표준 2 55" xfId="1927"/>
    <cellStyle name="표준 2 56" xfId="1928"/>
    <cellStyle name="표준 2 57" xfId="1929"/>
    <cellStyle name="표준 2 58" xfId="1930"/>
    <cellStyle name="표준 2 59" xfId="1931"/>
    <cellStyle name="표준 2 6" xfId="1932"/>
    <cellStyle name="표준 2 60" xfId="1933"/>
    <cellStyle name="표준 2 61" xfId="1934"/>
    <cellStyle name="표준 2 62" xfId="1935"/>
    <cellStyle name="표준 2 63" xfId="1936"/>
    <cellStyle name="표준 2 64" xfId="1937"/>
    <cellStyle name="표준 2 65" xfId="1938"/>
    <cellStyle name="표준 2 66" xfId="1939"/>
    <cellStyle name="표준 2 67" xfId="1940"/>
    <cellStyle name="표준 2 68" xfId="1941"/>
    <cellStyle name="표준 2 69" xfId="1942"/>
    <cellStyle name="표준 2 7" xfId="1943"/>
    <cellStyle name="표준 2 70" xfId="1944"/>
    <cellStyle name="표준 2 71" xfId="1945"/>
    <cellStyle name="표준 2 72" xfId="1946"/>
    <cellStyle name="표준 2 73" xfId="1947"/>
    <cellStyle name="표준 2 74" xfId="1948"/>
    <cellStyle name="표준 2 75" xfId="1949"/>
    <cellStyle name="표준 2 76" xfId="1950"/>
    <cellStyle name="표준 2 77" xfId="1951"/>
    <cellStyle name="표준 2 78" xfId="1952"/>
    <cellStyle name="표준 2 79" xfId="1953"/>
    <cellStyle name="표준 2 8" xfId="1954"/>
    <cellStyle name="표준 2 80" xfId="1955"/>
    <cellStyle name="표준 2 9" xfId="1956"/>
    <cellStyle name="표준 20" xfId="1957"/>
    <cellStyle name="표준 21" xfId="1958"/>
    <cellStyle name="표준 22" xfId="1959"/>
    <cellStyle name="표준 23" xfId="1960"/>
    <cellStyle name="표준 24" xfId="1961"/>
    <cellStyle name="표준 25" xfId="1962"/>
    <cellStyle name="표준 26" xfId="1963"/>
    <cellStyle name="표준 27" xfId="1964"/>
    <cellStyle name="표준 28" xfId="1965"/>
    <cellStyle name="표준 28 2" xfId="1966"/>
    <cellStyle name="표준 28 3" xfId="1967"/>
    <cellStyle name="표준 29" xfId="1968"/>
    <cellStyle name="표준 3" xfId="1969"/>
    <cellStyle name="표준 3 2" xfId="1970"/>
    <cellStyle name="표준 3 2 2" xfId="1971"/>
    <cellStyle name="표준 3 2 2 2" xfId="1972"/>
    <cellStyle name="표준 3 2 2 2 2" xfId="1973"/>
    <cellStyle name="표준 3 2 2 2 2 2" xfId="1974"/>
    <cellStyle name="표준 3 2 2 2 3" xfId="1975"/>
    <cellStyle name="표준 3 2 2 2 4" xfId="1976"/>
    <cellStyle name="표준 3 2 2 2 5" xfId="1977"/>
    <cellStyle name="표준 3 2 2 2 5 2" xfId="1978"/>
    <cellStyle name="표준 3 2 3" xfId="1979"/>
    <cellStyle name="표준 3 2 3 2" xfId="1980"/>
    <cellStyle name="표준 3 2 3 2 2" xfId="1981"/>
    <cellStyle name="표준 3 2 3 3" xfId="1982"/>
    <cellStyle name="표준 3 2 3 3 2" xfId="1983"/>
    <cellStyle name="표준 3 3" xfId="1984"/>
    <cellStyle name="표준 3 3 2" xfId="1985"/>
    <cellStyle name="표준 3 4" xfId="1986"/>
    <cellStyle name="표준 3 4 2" xfId="1987"/>
    <cellStyle name="표준 3 4 2 2" xfId="1988"/>
    <cellStyle name="표준 3 4 2 3" xfId="1989"/>
    <cellStyle name="표준 3 4 2 3 2" xfId="1990"/>
    <cellStyle name="표준 3 4 3" xfId="1991"/>
    <cellStyle name="표준 3 4 3 2" xfId="1992"/>
    <cellStyle name="표준 3 4 3 3" xfId="1993"/>
    <cellStyle name="표준 3 4 4" xfId="1994"/>
    <cellStyle name="표준 3 5" xfId="1995"/>
    <cellStyle name="표준 3 5 2" xfId="1996"/>
    <cellStyle name="표준 3 5 3" xfId="1997"/>
    <cellStyle name="표준 3 5 3 2" xfId="1998"/>
    <cellStyle name="표준 3 6" xfId="1999"/>
    <cellStyle name="표준 3 8" xfId="2000"/>
    <cellStyle name="표준 3 8 2" xfId="2001"/>
    <cellStyle name="표준 3 8 3" xfId="2002"/>
    <cellStyle name="표준 30" xfId="2003"/>
    <cellStyle name="표준 31" xfId="2004"/>
    <cellStyle name="표준 32" xfId="2005"/>
    <cellStyle name="표준 33" xfId="2006"/>
    <cellStyle name="표준 34" xfId="2007"/>
    <cellStyle name="표준 35" xfId="2008"/>
    <cellStyle name="표준 36" xfId="2009"/>
    <cellStyle name="표준 37" xfId="2010"/>
    <cellStyle name="표준 38" xfId="2011"/>
    <cellStyle name="표준 39" xfId="2012"/>
    <cellStyle name="표준 4" xfId="2013"/>
    <cellStyle name="표준 4 10" xfId="2014"/>
    <cellStyle name="표준 4 2" xfId="2015"/>
    <cellStyle name="표준 4 2 2" xfId="2016"/>
    <cellStyle name="표준 4 2 2 2" xfId="2017"/>
    <cellStyle name="표준 4 2 2 3" xfId="2018"/>
    <cellStyle name="표준 4 2 2 3 2" xfId="2019"/>
    <cellStyle name="표준 4 2 3" xfId="2020"/>
    <cellStyle name="표준 4 2 4" xfId="2021"/>
    <cellStyle name="표준 4 2 5" xfId="2022"/>
    <cellStyle name="표준 4 2 5 2" xfId="2023"/>
    <cellStyle name="표준 4 3" xfId="2024"/>
    <cellStyle name="표준 4 4" xfId="2025"/>
    <cellStyle name="표준 4_2015년 농업용저수지 정기점검(4분기) 세부현황" xfId="2026"/>
    <cellStyle name="표준 40" xfId="2027"/>
    <cellStyle name="표준 41" xfId="2028"/>
    <cellStyle name="표준 42" xfId="2029"/>
    <cellStyle name="표준 43" xfId="2030"/>
    <cellStyle name="표준 44" xfId="2031"/>
    <cellStyle name="표준 45" xfId="2032"/>
    <cellStyle name="표준 46" xfId="2033"/>
    <cellStyle name="표준 47" xfId="2034"/>
    <cellStyle name="표준 48" xfId="2035"/>
    <cellStyle name="표준 49" xfId="2036"/>
    <cellStyle name="표준 5" xfId="2037"/>
    <cellStyle name="표준 5 2" xfId="2038"/>
    <cellStyle name="표준 5 2 2" xfId="2039"/>
    <cellStyle name="표준 5 2 2 2" xfId="2040"/>
    <cellStyle name="표준 5 2 2 3" xfId="2041"/>
    <cellStyle name="표준 5 2 2 3 2" xfId="2042"/>
    <cellStyle name="표준 5 2 3" xfId="2043"/>
    <cellStyle name="표준 5 2 4" xfId="2044"/>
    <cellStyle name="표준 5 2 5" xfId="2045"/>
    <cellStyle name="표준 5 2 6" xfId="2046"/>
    <cellStyle name="표준 5 2 7" xfId="2047"/>
    <cellStyle name="표준 5 2 8" xfId="2048"/>
    <cellStyle name="표준 5 2 8 2" xfId="2049"/>
    <cellStyle name="표준 5 3" xfId="2050"/>
    <cellStyle name="표준 5 3 2" xfId="2051"/>
    <cellStyle name="표준 5 3 3" xfId="2052"/>
    <cellStyle name="표준 5 3 4" xfId="2053"/>
    <cellStyle name="표준 5 4" xfId="2054"/>
    <cellStyle name="표준 5 5" xfId="2055"/>
    <cellStyle name="표준 50" xfId="2056"/>
    <cellStyle name="표준 51" xfId="2057"/>
    <cellStyle name="표준 52" xfId="2058"/>
    <cellStyle name="표준 53" xfId="2059"/>
    <cellStyle name="표준 54" xfId="2060"/>
    <cellStyle name="표준 55" xfId="2061"/>
    <cellStyle name="표준 56" xfId="2062"/>
    <cellStyle name="표준 57" xfId="2063"/>
    <cellStyle name="표준 58" xfId="2064"/>
    <cellStyle name="표준 59" xfId="2065"/>
    <cellStyle name="표준 6" xfId="2066"/>
    <cellStyle name="표준 60" xfId="2067"/>
    <cellStyle name="표준 61" xfId="2068"/>
    <cellStyle name="표준 62" xfId="2069"/>
    <cellStyle name="표준 63" xfId="2070"/>
    <cellStyle name="표준 64" xfId="2071"/>
    <cellStyle name="표준 65" xfId="2072"/>
    <cellStyle name="표준 66" xfId="2073"/>
    <cellStyle name="표준 67" xfId="2074"/>
    <cellStyle name="표준 68" xfId="2075"/>
    <cellStyle name="표준 69" xfId="2076"/>
    <cellStyle name="표준 7" xfId="2077"/>
    <cellStyle name="표준 70" xfId="2078"/>
    <cellStyle name="표준 71" xfId="2079"/>
    <cellStyle name="표준 72" xfId="2080"/>
    <cellStyle name="표준 73" xfId="2081"/>
    <cellStyle name="표준 74" xfId="2082"/>
    <cellStyle name="표준 75" xfId="2083"/>
    <cellStyle name="표준 76" xfId="2084"/>
    <cellStyle name="표준 77" xfId="2085"/>
    <cellStyle name="표준 78" xfId="2086"/>
    <cellStyle name="표준 79" xfId="2087"/>
    <cellStyle name="표준 8" xfId="2088"/>
    <cellStyle name="표준 80" xfId="2089"/>
    <cellStyle name="표준 81" xfId="2090"/>
    <cellStyle name="표준 82" xfId="2091"/>
    <cellStyle name="표준 83" xfId="2092"/>
    <cellStyle name="표준 84" xfId="2093"/>
    <cellStyle name="표준 85" xfId="2094"/>
    <cellStyle name="표준 86" xfId="2095"/>
    <cellStyle name="표준 87" xfId="2096"/>
    <cellStyle name="표준 88" xfId="2097"/>
    <cellStyle name="표준 89" xfId="2098"/>
    <cellStyle name="표준 9" xfId="2099"/>
    <cellStyle name="표준 90" xfId="2100"/>
    <cellStyle name="표준 91" xfId="2101"/>
    <cellStyle name="표준 92" xfId="2102"/>
    <cellStyle name="표준 93" xfId="2103"/>
    <cellStyle name="표준 94" xfId="2104"/>
    <cellStyle name="표준 95" xfId="2105"/>
    <cellStyle name="표준 96" xfId="2106"/>
    <cellStyle name="표준 97" xfId="2107"/>
    <cellStyle name="표준 98" xfId="2108"/>
    <cellStyle name="표준 99" xfId="2109"/>
    <cellStyle name="標準_Akia(F）-8" xfId="2110"/>
    <cellStyle name="하이퍼링크 2" xfId="2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0845;/&#51200;&#49688;&#51648;/&#44608;&#44221;&#54984;/&#45453;&#50629;&#44592;&#48152;&#44592;&#48376;&#54788;&#54889;/&#44592;&#48376;&#54788;&#54889;/2013&#44592;&#48376;&#54788;&#54889;(2013.2.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시설물총괄"/>
      <sheetName val="경지정리현황총괄"/>
      <sheetName val="경지정리세부내역"/>
      <sheetName val="밭기반총괄"/>
      <sheetName val="밭기반내역"/>
      <sheetName val="밭기반사업추진현황"/>
      <sheetName val="저수지총괄"/>
      <sheetName val="여수시관리"/>
      <sheetName val="여수시관리(통계연보몽리면적조정)"/>
      <sheetName val="농어촌공사관리"/>
      <sheetName val="관정총괄"/>
      <sheetName val="답작"/>
      <sheetName val="답작 (통계연보몽리면적조정)"/>
      <sheetName val="전작"/>
      <sheetName val="생활용수"/>
      <sheetName val="중소형관정"/>
      <sheetName val="양수장비현황(2009)"/>
      <sheetName val="양수장비현황 (2010)"/>
      <sheetName val="방조제총괄"/>
      <sheetName val="방조제내역"/>
      <sheetName val="방조제비상연락처"/>
      <sheetName val="국유재산현황"/>
      <sheetName val="집수암거"/>
      <sheetName val="양수장"/>
      <sheetName val="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6">
            <v>9</v>
          </cell>
          <cell r="F6">
            <v>220.86</v>
          </cell>
          <cell r="H6">
            <v>102.60000000000001</v>
          </cell>
        </row>
        <row r="16">
          <cell r="D16">
            <v>8</v>
          </cell>
          <cell r="F16">
            <v>389.90999999999997</v>
          </cell>
          <cell r="H16">
            <v>130</v>
          </cell>
        </row>
        <row r="25">
          <cell r="D25">
            <v>6</v>
          </cell>
          <cell r="F25">
            <v>102.22</v>
          </cell>
          <cell r="H25">
            <v>65.8</v>
          </cell>
        </row>
        <row r="32">
          <cell r="D32">
            <v>11</v>
          </cell>
          <cell r="F32">
            <v>518.25</v>
          </cell>
          <cell r="H32">
            <v>127.5</v>
          </cell>
        </row>
        <row r="44">
          <cell r="D44">
            <v>4</v>
          </cell>
          <cell r="F44">
            <v>47.57</v>
          </cell>
          <cell r="H44">
            <v>21.799999999999997</v>
          </cell>
        </row>
        <row r="49">
          <cell r="D49">
            <v>1</v>
          </cell>
          <cell r="F49">
            <v>13.08</v>
          </cell>
          <cell r="H49">
            <v>3.7</v>
          </cell>
        </row>
        <row r="51">
          <cell r="D51">
            <v>1</v>
          </cell>
          <cell r="F51">
            <v>16.82</v>
          </cell>
          <cell r="H51">
            <v>5.5</v>
          </cell>
        </row>
        <row r="56">
          <cell r="D56">
            <v>7</v>
          </cell>
          <cell r="F56">
            <v>162.16</v>
          </cell>
          <cell r="H56">
            <v>57.300000000000004</v>
          </cell>
        </row>
        <row r="64">
          <cell r="D64">
            <v>1</v>
          </cell>
          <cell r="F64">
            <v>3.37</v>
          </cell>
          <cell r="H64">
            <v>5.4</v>
          </cell>
        </row>
      </sheetData>
      <sheetData sheetId="10">
        <row r="6">
          <cell r="D6">
            <v>2</v>
          </cell>
          <cell r="F6">
            <v>1429</v>
          </cell>
          <cell r="H6">
            <v>499.90000000000003</v>
          </cell>
        </row>
        <row r="9">
          <cell r="D9">
            <v>8</v>
          </cell>
          <cell r="F9">
            <v>1691</v>
          </cell>
          <cell r="H9">
            <v>363.20000000000005</v>
          </cell>
        </row>
        <row r="18">
          <cell r="D18">
            <v>1</v>
          </cell>
          <cell r="F18">
            <v>571</v>
          </cell>
          <cell r="H18">
            <v>95.5</v>
          </cell>
        </row>
        <row r="20">
          <cell r="D20">
            <v>1</v>
          </cell>
          <cell r="F20">
            <v>54</v>
          </cell>
          <cell r="H20">
            <v>34.9</v>
          </cell>
        </row>
        <row r="22">
          <cell r="D22">
            <v>4</v>
          </cell>
          <cell r="F22">
            <v>325.05</v>
          </cell>
          <cell r="H22">
            <v>155.50000000000003</v>
          </cell>
        </row>
        <row r="27">
          <cell r="D27">
            <v>2</v>
          </cell>
          <cell r="F27">
            <v>1101</v>
          </cell>
          <cell r="H27">
            <v>105.3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workbookViewId="0">
      <selection activeCell="E3" sqref="E3:G3"/>
    </sheetView>
  </sheetViews>
  <sheetFormatPr defaultRowHeight="16.5"/>
  <cols>
    <col min="1" max="1" width="5.77734375" style="1" customWidth="1"/>
    <col min="2" max="2" width="6.33203125" style="1" customWidth="1"/>
    <col min="3" max="4" width="6.77734375" style="1" customWidth="1"/>
    <col min="5" max="5" width="6.33203125" style="1" customWidth="1"/>
    <col min="6" max="7" width="6.77734375" style="1" customWidth="1"/>
    <col min="8" max="8" width="6.33203125" style="1" customWidth="1"/>
    <col min="9" max="10" width="6.77734375" style="1" customWidth="1"/>
    <col min="11" max="12" width="4.77734375" style="1" customWidth="1"/>
    <col min="13" max="16384" width="8.88671875" style="1"/>
  </cols>
  <sheetData>
    <row r="1" spans="1:12" ht="50.1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20.25" customHeight="1" thickBot="1">
      <c r="J2" s="284" t="s">
        <v>1</v>
      </c>
      <c r="K2" s="284"/>
    </row>
    <row r="3" spans="1:12" ht="26.25" customHeight="1">
      <c r="A3" s="285" t="s">
        <v>2</v>
      </c>
      <c r="B3" s="287" t="s">
        <v>3</v>
      </c>
      <c r="C3" s="288"/>
      <c r="D3" s="288"/>
      <c r="E3" s="287" t="s">
        <v>352</v>
      </c>
      <c r="F3" s="288"/>
      <c r="G3" s="288"/>
      <c r="H3" s="287" t="s">
        <v>353</v>
      </c>
      <c r="I3" s="288"/>
      <c r="J3" s="288"/>
      <c r="K3" s="289" t="s">
        <v>4</v>
      </c>
      <c r="L3" s="290"/>
    </row>
    <row r="4" spans="1:12" ht="35.25" customHeight="1" thickBot="1">
      <c r="A4" s="286"/>
      <c r="B4" s="2" t="s">
        <v>5</v>
      </c>
      <c r="C4" s="3" t="s">
        <v>6</v>
      </c>
      <c r="D4" s="2" t="s">
        <v>7</v>
      </c>
      <c r="E4" s="2" t="s">
        <v>5</v>
      </c>
      <c r="F4" s="3" t="s">
        <v>6</v>
      </c>
      <c r="G4" s="2" t="s">
        <v>7</v>
      </c>
      <c r="H4" s="2" t="s">
        <v>5</v>
      </c>
      <c r="I4" s="3" t="s">
        <v>6</v>
      </c>
      <c r="J4" s="2" t="s">
        <v>7</v>
      </c>
      <c r="K4" s="291"/>
      <c r="L4" s="292"/>
    </row>
    <row r="5" spans="1:12" ht="29.25" customHeight="1" thickTop="1">
      <c r="A5" s="4" t="s">
        <v>3</v>
      </c>
      <c r="B5" s="5">
        <f>SUM(B6:B16)</f>
        <v>66</v>
      </c>
      <c r="C5" s="5">
        <f t="shared" ref="C5:J5" si="0">SUM(C6:C16)</f>
        <v>1773.9000000000003</v>
      </c>
      <c r="D5" s="5">
        <f t="shared" si="0"/>
        <v>6645.2899999999991</v>
      </c>
      <c r="E5" s="5">
        <f t="shared" si="0"/>
        <v>48</v>
      </c>
      <c r="F5" s="5">
        <f t="shared" si="0"/>
        <v>519.6</v>
      </c>
      <c r="G5" s="5">
        <f t="shared" si="0"/>
        <v>1474.2399999999998</v>
      </c>
      <c r="H5" s="5">
        <f t="shared" si="0"/>
        <v>18</v>
      </c>
      <c r="I5" s="5">
        <f t="shared" si="0"/>
        <v>1254.3000000000002</v>
      </c>
      <c r="J5" s="5">
        <f t="shared" si="0"/>
        <v>5171.05</v>
      </c>
      <c r="K5" s="278"/>
      <c r="L5" s="279"/>
    </row>
    <row r="6" spans="1:12" ht="29.25" customHeight="1">
      <c r="A6" s="6" t="s">
        <v>8</v>
      </c>
      <c r="B6" s="7">
        <f>E6+H6</f>
        <v>11</v>
      </c>
      <c r="C6" s="7">
        <f>F6+I6</f>
        <v>207.9</v>
      </c>
      <c r="D6" s="7">
        <f>G6+J6</f>
        <v>1321.8600000000001</v>
      </c>
      <c r="E6" s="7">
        <f>'[1]여수시관리(통계연보몽리면적조정)'!D6</f>
        <v>9</v>
      </c>
      <c r="F6" s="7">
        <f>'[1]여수시관리(통계연보몽리면적조정)'!H6</f>
        <v>102.60000000000001</v>
      </c>
      <c r="G6" s="7">
        <f>'[1]여수시관리(통계연보몽리면적조정)'!F6</f>
        <v>220.86</v>
      </c>
      <c r="H6" s="7">
        <f>[1]농어촌공사관리!D27</f>
        <v>2</v>
      </c>
      <c r="I6" s="7">
        <f>[1]농어촌공사관리!H27</f>
        <v>105.3</v>
      </c>
      <c r="J6" s="7">
        <f>[1]농어촌공사관리!F27</f>
        <v>1101</v>
      </c>
      <c r="K6" s="280"/>
      <c r="L6" s="281"/>
    </row>
    <row r="7" spans="1:12" ht="29.25" customHeight="1">
      <c r="A7" s="6" t="s">
        <v>9</v>
      </c>
      <c r="B7" s="7">
        <f t="shared" ref="B7:D16" si="1">E7+H7</f>
        <v>10</v>
      </c>
      <c r="C7" s="7">
        <f t="shared" si="1"/>
        <v>629.90000000000009</v>
      </c>
      <c r="D7" s="7">
        <f t="shared" si="1"/>
        <v>1818.9099999999999</v>
      </c>
      <c r="E7" s="7">
        <f>'[1]여수시관리(통계연보몽리면적조정)'!D16</f>
        <v>8</v>
      </c>
      <c r="F7" s="7">
        <f>'[1]여수시관리(통계연보몽리면적조정)'!H16</f>
        <v>130</v>
      </c>
      <c r="G7" s="7">
        <f>'[1]여수시관리(통계연보몽리면적조정)'!F16</f>
        <v>389.90999999999997</v>
      </c>
      <c r="H7" s="7">
        <f>[1]농어촌공사관리!D6</f>
        <v>2</v>
      </c>
      <c r="I7" s="7">
        <f>[1]농어촌공사관리!H6</f>
        <v>499.90000000000003</v>
      </c>
      <c r="J7" s="7">
        <f>[1]농어촌공사관리!F6</f>
        <v>1429</v>
      </c>
      <c r="K7" s="280"/>
      <c r="L7" s="281"/>
    </row>
    <row r="8" spans="1:12" ht="29.25" customHeight="1">
      <c r="A8" s="6" t="s">
        <v>10</v>
      </c>
      <c r="B8" s="7">
        <f t="shared" si="1"/>
        <v>14</v>
      </c>
      <c r="C8" s="7">
        <f t="shared" si="1"/>
        <v>429.00000000000006</v>
      </c>
      <c r="D8" s="7">
        <f t="shared" si="1"/>
        <v>1793.22</v>
      </c>
      <c r="E8" s="7">
        <f>'[1]여수시관리(통계연보몽리면적조정)'!D25</f>
        <v>6</v>
      </c>
      <c r="F8" s="7">
        <f>'[1]여수시관리(통계연보몽리면적조정)'!H25</f>
        <v>65.8</v>
      </c>
      <c r="G8" s="7">
        <f>'[1]여수시관리(통계연보몽리면적조정)'!F25</f>
        <v>102.22</v>
      </c>
      <c r="H8" s="7">
        <f>[1]농어촌공사관리!D9</f>
        <v>8</v>
      </c>
      <c r="I8" s="7">
        <f>[1]농어촌공사관리!H9</f>
        <v>363.20000000000005</v>
      </c>
      <c r="J8" s="7">
        <f>[1]농어촌공사관리!F9</f>
        <v>1691</v>
      </c>
      <c r="K8" s="280"/>
      <c r="L8" s="281"/>
    </row>
    <row r="9" spans="1:12" ht="29.25" customHeight="1">
      <c r="A9" s="6" t="s">
        <v>11</v>
      </c>
      <c r="B9" s="7">
        <f t="shared" si="1"/>
        <v>12</v>
      </c>
      <c r="C9" s="7">
        <f t="shared" si="1"/>
        <v>223</v>
      </c>
      <c r="D9" s="7">
        <f t="shared" si="1"/>
        <v>1089.25</v>
      </c>
      <c r="E9" s="7">
        <f>'[1]여수시관리(통계연보몽리면적조정)'!D32</f>
        <v>11</v>
      </c>
      <c r="F9" s="7">
        <f>'[1]여수시관리(통계연보몽리면적조정)'!H32</f>
        <v>127.5</v>
      </c>
      <c r="G9" s="7">
        <f>'[1]여수시관리(통계연보몽리면적조정)'!F32</f>
        <v>518.25</v>
      </c>
      <c r="H9" s="7">
        <f>[1]농어촌공사관리!D18</f>
        <v>1</v>
      </c>
      <c r="I9" s="7">
        <f>[1]농어촌공사관리!H18</f>
        <v>95.5</v>
      </c>
      <c r="J9" s="7">
        <f>[1]농어촌공사관리!F18</f>
        <v>571</v>
      </c>
      <c r="K9" s="280"/>
      <c r="L9" s="281"/>
    </row>
    <row r="10" spans="1:12" ht="29.25" customHeight="1">
      <c r="A10" s="6" t="s">
        <v>12</v>
      </c>
      <c r="B10" s="7">
        <f t="shared" si="1"/>
        <v>4</v>
      </c>
      <c r="C10" s="7">
        <f t="shared" si="1"/>
        <v>21.799999999999997</v>
      </c>
      <c r="D10" s="7">
        <f t="shared" si="1"/>
        <v>47.57</v>
      </c>
      <c r="E10" s="7">
        <f>'[1]여수시관리(통계연보몽리면적조정)'!D44</f>
        <v>4</v>
      </c>
      <c r="F10" s="7">
        <f>'[1]여수시관리(통계연보몽리면적조정)'!H44</f>
        <v>21.799999999999997</v>
      </c>
      <c r="G10" s="7">
        <f>'[1]여수시관리(통계연보몽리면적조정)'!F44</f>
        <v>47.57</v>
      </c>
      <c r="H10" s="7"/>
      <c r="I10" s="7"/>
      <c r="J10" s="7"/>
      <c r="K10" s="280"/>
      <c r="L10" s="281"/>
    </row>
    <row r="11" spans="1:12" ht="29.25" customHeight="1">
      <c r="A11" s="6" t="s">
        <v>13</v>
      </c>
      <c r="B11" s="7">
        <f t="shared" si="1"/>
        <v>1</v>
      </c>
      <c r="C11" s="7">
        <f t="shared" si="1"/>
        <v>3.7</v>
      </c>
      <c r="D11" s="7">
        <f t="shared" si="1"/>
        <v>13.08</v>
      </c>
      <c r="E11" s="7">
        <f>'[1]여수시관리(통계연보몽리면적조정)'!D49</f>
        <v>1</v>
      </c>
      <c r="F11" s="7">
        <f>'[1]여수시관리(통계연보몽리면적조정)'!H49</f>
        <v>3.7</v>
      </c>
      <c r="G11" s="7">
        <f>'[1]여수시관리(통계연보몽리면적조정)'!F49</f>
        <v>13.08</v>
      </c>
      <c r="H11" s="7"/>
      <c r="I11" s="7"/>
      <c r="J11" s="7"/>
      <c r="K11" s="280"/>
      <c r="L11" s="281"/>
    </row>
    <row r="12" spans="1:12" ht="29.25" customHeight="1">
      <c r="A12" s="6" t="s">
        <v>14</v>
      </c>
      <c r="B12" s="7">
        <f t="shared" si="1"/>
        <v>1</v>
      </c>
      <c r="C12" s="7">
        <f t="shared" si="1"/>
        <v>5.5</v>
      </c>
      <c r="D12" s="7">
        <f t="shared" si="1"/>
        <v>16.82</v>
      </c>
      <c r="E12" s="7">
        <f>'[1]여수시관리(통계연보몽리면적조정)'!D51</f>
        <v>1</v>
      </c>
      <c r="F12" s="7">
        <f>'[1]여수시관리(통계연보몽리면적조정)'!H51</f>
        <v>5.5</v>
      </c>
      <c r="G12" s="7">
        <f>'[1]여수시관리(통계연보몽리면적조정)'!F51</f>
        <v>16.82</v>
      </c>
      <c r="H12" s="7"/>
      <c r="I12" s="7"/>
      <c r="J12" s="7"/>
      <c r="K12" s="280"/>
      <c r="L12" s="281"/>
    </row>
    <row r="13" spans="1:12" ht="29.25" customHeight="1">
      <c r="A13" s="6" t="s">
        <v>15</v>
      </c>
      <c r="B13" s="7">
        <f t="shared" si="1"/>
        <v>1</v>
      </c>
      <c r="C13" s="7">
        <f t="shared" si="1"/>
        <v>34.9</v>
      </c>
      <c r="D13" s="7">
        <f t="shared" si="1"/>
        <v>54</v>
      </c>
      <c r="E13" s="7">
        <v>0</v>
      </c>
      <c r="F13" s="7">
        <v>0</v>
      </c>
      <c r="G13" s="7">
        <v>0</v>
      </c>
      <c r="H13" s="7">
        <f>[1]농어촌공사관리!D20</f>
        <v>1</v>
      </c>
      <c r="I13" s="7">
        <f>[1]농어촌공사관리!H20</f>
        <v>34.9</v>
      </c>
      <c r="J13" s="7">
        <f>[1]농어촌공사관리!F20</f>
        <v>54</v>
      </c>
      <c r="K13" s="280"/>
      <c r="L13" s="281"/>
    </row>
    <row r="14" spans="1:12" ht="29.25" customHeight="1">
      <c r="A14" s="6" t="s">
        <v>16</v>
      </c>
      <c r="B14" s="7">
        <f t="shared" si="1"/>
        <v>4</v>
      </c>
      <c r="C14" s="7">
        <f t="shared" si="1"/>
        <v>155.50000000000003</v>
      </c>
      <c r="D14" s="7">
        <f t="shared" si="1"/>
        <v>325.05</v>
      </c>
      <c r="E14" s="7"/>
      <c r="F14" s="7"/>
      <c r="G14" s="7"/>
      <c r="H14" s="7">
        <f>[1]농어촌공사관리!D22</f>
        <v>4</v>
      </c>
      <c r="I14" s="7">
        <f>[1]농어촌공사관리!H22</f>
        <v>155.50000000000003</v>
      </c>
      <c r="J14" s="7">
        <f>[1]농어촌공사관리!F22</f>
        <v>325.05</v>
      </c>
      <c r="K14" s="280"/>
      <c r="L14" s="281"/>
    </row>
    <row r="15" spans="1:12" ht="29.25" customHeight="1">
      <c r="A15" s="6" t="s">
        <v>17</v>
      </c>
      <c r="B15" s="7">
        <f t="shared" si="1"/>
        <v>7</v>
      </c>
      <c r="C15" s="7">
        <f t="shared" si="1"/>
        <v>57.300000000000004</v>
      </c>
      <c r="D15" s="7">
        <f t="shared" si="1"/>
        <v>162.16</v>
      </c>
      <c r="E15" s="7">
        <f>'[1]여수시관리(통계연보몽리면적조정)'!D56</f>
        <v>7</v>
      </c>
      <c r="F15" s="7">
        <f>'[1]여수시관리(통계연보몽리면적조정)'!H56</f>
        <v>57.300000000000004</v>
      </c>
      <c r="G15" s="7">
        <f>'[1]여수시관리(통계연보몽리면적조정)'!F56</f>
        <v>162.16</v>
      </c>
      <c r="H15" s="7"/>
      <c r="I15" s="7"/>
      <c r="J15" s="7"/>
      <c r="K15" s="280"/>
      <c r="L15" s="281"/>
    </row>
    <row r="16" spans="1:12" ht="29.25" customHeight="1" thickBot="1">
      <c r="A16" s="8" t="s">
        <v>18</v>
      </c>
      <c r="B16" s="9">
        <f t="shared" si="1"/>
        <v>1</v>
      </c>
      <c r="C16" s="9">
        <f t="shared" si="1"/>
        <v>5.4</v>
      </c>
      <c r="D16" s="9">
        <f t="shared" si="1"/>
        <v>3.37</v>
      </c>
      <c r="E16" s="9">
        <f>'[1]여수시관리(통계연보몽리면적조정)'!D64</f>
        <v>1</v>
      </c>
      <c r="F16" s="9">
        <f>'[1]여수시관리(통계연보몽리면적조정)'!H64</f>
        <v>5.4</v>
      </c>
      <c r="G16" s="9">
        <f>'[1]여수시관리(통계연보몽리면적조정)'!F64</f>
        <v>3.37</v>
      </c>
      <c r="H16" s="9"/>
      <c r="I16" s="9"/>
      <c r="J16" s="9"/>
      <c r="K16" s="276"/>
      <c r="L16" s="277"/>
    </row>
  </sheetData>
  <mergeCells count="19">
    <mergeCell ref="K14:L14"/>
    <mergeCell ref="K15:L15"/>
    <mergeCell ref="A1:L1"/>
    <mergeCell ref="J2:K2"/>
    <mergeCell ref="A3:A4"/>
    <mergeCell ref="B3:D3"/>
    <mergeCell ref="E3:G3"/>
    <mergeCell ref="H3:J3"/>
    <mergeCell ref="K3:L4"/>
    <mergeCell ref="K16:L16"/>
    <mergeCell ref="K5:L5"/>
    <mergeCell ref="K6:L6"/>
    <mergeCell ref="K7:L7"/>
    <mergeCell ref="K8:L8"/>
    <mergeCell ref="K9:L9"/>
    <mergeCell ref="K10:L10"/>
    <mergeCell ref="K11:L11"/>
    <mergeCell ref="K12:L12"/>
    <mergeCell ref="K13:L1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view="pageBreakPreview" zoomScaleNormal="70" zoomScaleSheetLayoutView="80" workbookViewId="0">
      <pane xSplit="5" ySplit="5" topLeftCell="F6" activePane="bottomRight" state="frozen"/>
      <selection activeCell="F7" sqref="F7"/>
      <selection pane="topRight" activeCell="F7" sqref="F7"/>
      <selection pane="bottomLeft" activeCell="F7" sqref="F7"/>
      <selection pane="bottomRight" activeCell="D4" sqref="D4"/>
    </sheetView>
  </sheetViews>
  <sheetFormatPr defaultRowHeight="16.5"/>
  <cols>
    <col min="1" max="1" width="5.109375" style="10" customWidth="1"/>
    <col min="2" max="2" width="8.6640625" style="10" customWidth="1"/>
    <col min="3" max="3" width="6.5546875" style="10" hidden="1" customWidth="1"/>
    <col min="4" max="5" width="5.6640625" style="10" customWidth="1"/>
    <col min="6" max="6" width="9.88671875" style="10" bestFit="1" customWidth="1"/>
    <col min="7" max="7" width="9.88671875" style="10" customWidth="1"/>
    <col min="8" max="9" width="9.88671875" style="10" bestFit="1" customWidth="1"/>
    <col min="10" max="13" width="5.6640625" style="10" customWidth="1"/>
    <col min="14" max="14" width="10.77734375" style="1" customWidth="1"/>
    <col min="15" max="17" width="8.88671875" style="1"/>
    <col min="18" max="18" width="8.88671875" style="10"/>
    <col min="19" max="19" width="8.88671875" style="1"/>
    <col min="20" max="22" width="8.88671875" style="10"/>
    <col min="23" max="23" width="21.5546875" style="10" customWidth="1"/>
    <col min="24" max="24" width="8.88671875" style="10"/>
    <col min="25" max="25" width="11.44140625" style="10" customWidth="1"/>
    <col min="26" max="26" width="13.5546875" style="10" customWidth="1"/>
    <col min="27" max="16384" width="8.88671875" style="10"/>
  </cols>
  <sheetData>
    <row r="1" spans="1:27" ht="50.1" customHeight="1">
      <c r="A1" s="301" t="s">
        <v>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W1" s="11" t="s">
        <v>20</v>
      </c>
      <c r="X1" t="s">
        <v>21</v>
      </c>
      <c r="Y1" t="s">
        <v>22</v>
      </c>
    </row>
    <row r="2" spans="1:27" ht="21.75" customHeight="1">
      <c r="A2" s="311" t="s">
        <v>350</v>
      </c>
      <c r="B2" s="312"/>
      <c r="D2" s="302"/>
      <c r="E2" s="302"/>
      <c r="F2" s="313"/>
      <c r="G2" s="302"/>
      <c r="H2" s="302"/>
      <c r="I2" s="302"/>
      <c r="J2" s="302"/>
      <c r="K2" s="302"/>
      <c r="L2" s="302"/>
      <c r="M2" s="12"/>
    </row>
    <row r="3" spans="1:27" ht="20.25" customHeight="1">
      <c r="A3" s="303" t="s">
        <v>23</v>
      </c>
      <c r="B3" s="299"/>
      <c r="C3" s="314" t="s">
        <v>24</v>
      </c>
      <c r="D3" s="315"/>
      <c r="E3" s="315"/>
      <c r="F3" s="293" t="s">
        <v>25</v>
      </c>
      <c r="G3" s="293" t="s">
        <v>26</v>
      </c>
      <c r="H3" s="293" t="s">
        <v>27</v>
      </c>
      <c r="I3" s="293" t="s">
        <v>28</v>
      </c>
      <c r="J3" s="293" t="s">
        <v>29</v>
      </c>
      <c r="K3" s="293" t="s">
        <v>30</v>
      </c>
      <c r="L3" s="293" t="s">
        <v>31</v>
      </c>
      <c r="M3" s="297" t="s">
        <v>32</v>
      </c>
      <c r="N3" s="299" t="s">
        <v>33</v>
      </c>
      <c r="O3" s="306" t="s">
        <v>34</v>
      </c>
      <c r="P3" s="307"/>
      <c r="Q3" s="307"/>
      <c r="R3" s="308"/>
      <c r="S3" s="309" t="s">
        <v>35</v>
      </c>
      <c r="U3" s="13" t="s">
        <v>36</v>
      </c>
    </row>
    <row r="4" spans="1:27" ht="39" customHeight="1">
      <c r="A4" s="304"/>
      <c r="B4" s="305"/>
      <c r="C4" s="14" t="s">
        <v>37</v>
      </c>
      <c r="D4" s="14" t="s">
        <v>38</v>
      </c>
      <c r="E4" s="14" t="s">
        <v>39</v>
      </c>
      <c r="F4" s="294"/>
      <c r="G4" s="294"/>
      <c r="H4" s="294"/>
      <c r="I4" s="294"/>
      <c r="J4" s="294"/>
      <c r="K4" s="294"/>
      <c r="L4" s="294"/>
      <c r="M4" s="298"/>
      <c r="N4" s="300"/>
      <c r="O4" s="14" t="s">
        <v>40</v>
      </c>
      <c r="P4" s="14" t="s">
        <v>41</v>
      </c>
      <c r="Q4" s="14" t="s">
        <v>42</v>
      </c>
      <c r="R4" s="15" t="s">
        <v>43</v>
      </c>
      <c r="S4" s="310"/>
      <c r="U4" s="16" t="s">
        <v>44</v>
      </c>
    </row>
    <row r="5" spans="1:27" s="20" customFormat="1" ht="23.25" customHeight="1">
      <c r="A5" s="179" t="s">
        <v>45</v>
      </c>
      <c r="B5" s="179"/>
      <c r="C5" s="180"/>
      <c r="D5" s="180">
        <f>D6+D16+D25+D32+D45+D50+D52+D54+D62</f>
        <v>48</v>
      </c>
      <c r="E5" s="181" t="s">
        <v>349</v>
      </c>
      <c r="F5" s="182">
        <f>F6+F16+F25+F32+F45+F50+F52+F54+F62</f>
        <v>1474.2399999999998</v>
      </c>
      <c r="G5" s="182">
        <f>G6+G16+G25+G32+G45+G50+G52+G54+G62</f>
        <v>736.19999999999993</v>
      </c>
      <c r="H5" s="182">
        <f>H6+H16+H25+H32+H45+H50+H52+H54+H62</f>
        <v>578.49999999999989</v>
      </c>
      <c r="I5" s="182">
        <f>I6+I16+I25+I32+I45+I50+I52+I54+I62</f>
        <v>4098.1000000000004</v>
      </c>
      <c r="J5" s="155"/>
      <c r="K5" s="154"/>
      <c r="L5" s="154"/>
      <c r="M5" s="172"/>
      <c r="N5" s="162"/>
      <c r="O5" s="17"/>
      <c r="P5" s="17"/>
      <c r="Q5" s="17"/>
      <c r="R5" s="18"/>
      <c r="S5" s="19"/>
      <c r="W5" s="295" t="s">
        <v>46</v>
      </c>
      <c r="X5" s="296"/>
      <c r="Y5" s="296"/>
      <c r="Z5" s="296"/>
      <c r="AA5" s="296"/>
    </row>
    <row r="6" spans="1:27" s="30" customFormat="1" ht="23.25" customHeight="1">
      <c r="A6" s="21" t="s">
        <v>8</v>
      </c>
      <c r="B6" s="21" t="s">
        <v>47</v>
      </c>
      <c r="C6" s="22"/>
      <c r="D6" s="23">
        <v>8</v>
      </c>
      <c r="E6" s="24" t="s">
        <v>5</v>
      </c>
      <c r="F6" s="25">
        <f>SUM(F7:F15)</f>
        <v>220.86</v>
      </c>
      <c r="G6" s="25">
        <f>SUM(G7:G15)</f>
        <v>126.9</v>
      </c>
      <c r="H6" s="25">
        <f>SUM(H7:H15)</f>
        <v>117</v>
      </c>
      <c r="I6" s="25">
        <f>SUM(I7:I15)</f>
        <v>810</v>
      </c>
      <c r="J6" s="26"/>
      <c r="K6" s="25"/>
      <c r="L6" s="25"/>
      <c r="M6" s="173"/>
      <c r="N6" s="163"/>
      <c r="O6" s="27"/>
      <c r="P6" s="27"/>
      <c r="Q6" s="27"/>
      <c r="R6" s="28"/>
      <c r="S6" s="29"/>
      <c r="W6" s="31" t="s">
        <v>20</v>
      </c>
      <c r="X6" s="32" t="s">
        <v>21</v>
      </c>
      <c r="Y6" s="32" t="s">
        <v>48</v>
      </c>
      <c r="Z6" s="32" t="s">
        <v>49</v>
      </c>
      <c r="AA6" s="32" t="s">
        <v>50</v>
      </c>
    </row>
    <row r="7" spans="1:27" ht="23.25" customHeight="1">
      <c r="A7" s="33">
        <v>1</v>
      </c>
      <c r="B7" s="34" t="s">
        <v>51</v>
      </c>
      <c r="C7" s="35"/>
      <c r="D7" s="36" t="s">
        <v>52</v>
      </c>
      <c r="E7" s="36" t="s">
        <v>53</v>
      </c>
      <c r="F7" s="37">
        <v>6.28</v>
      </c>
      <c r="G7" s="37">
        <v>4.8</v>
      </c>
      <c r="H7" s="37">
        <v>4</v>
      </c>
      <c r="I7" s="37">
        <v>57</v>
      </c>
      <c r="J7" s="38">
        <v>37</v>
      </c>
      <c r="K7" s="39">
        <v>3</v>
      </c>
      <c r="L7" s="39">
        <v>8</v>
      </c>
      <c r="M7" s="174">
        <v>1945</v>
      </c>
      <c r="N7" s="164" t="s">
        <v>54</v>
      </c>
      <c r="O7" s="36" t="s">
        <v>55</v>
      </c>
      <c r="P7" s="36" t="s">
        <v>56</v>
      </c>
      <c r="Q7" s="40"/>
      <c r="R7" s="41"/>
      <c r="S7" s="42" t="s">
        <v>57</v>
      </c>
      <c r="T7" s="10">
        <v>1</v>
      </c>
      <c r="U7" s="10">
        <v>1882</v>
      </c>
      <c r="X7" s="43"/>
      <c r="Y7" s="43"/>
      <c r="Z7" s="43"/>
      <c r="AA7" s="43"/>
    </row>
    <row r="8" spans="1:27" ht="23.25" hidden="1" customHeight="1">
      <c r="A8" s="44">
        <v>2</v>
      </c>
      <c r="B8" s="45" t="s">
        <v>58</v>
      </c>
      <c r="C8" s="46"/>
      <c r="D8" s="47" t="s">
        <v>59</v>
      </c>
      <c r="E8" s="48" t="s">
        <v>60</v>
      </c>
      <c r="F8" s="49">
        <v>14.55</v>
      </c>
      <c r="G8" s="49">
        <v>6.9</v>
      </c>
      <c r="H8" s="49">
        <v>4</v>
      </c>
      <c r="I8" s="49">
        <v>143</v>
      </c>
      <c r="J8" s="50">
        <v>65</v>
      </c>
      <c r="K8" s="51">
        <v>3</v>
      </c>
      <c r="L8" s="51">
        <v>8.1999999999999993</v>
      </c>
      <c r="M8" s="175">
        <v>1947</v>
      </c>
      <c r="N8" s="165" t="s">
        <v>61</v>
      </c>
      <c r="O8" s="48" t="s">
        <v>62</v>
      </c>
      <c r="P8" s="48" t="s">
        <v>56</v>
      </c>
      <c r="Q8" s="47"/>
      <c r="R8" s="52"/>
      <c r="S8" s="53" t="s">
        <v>63</v>
      </c>
      <c r="T8" s="10">
        <v>1</v>
      </c>
      <c r="U8" s="10">
        <v>2827</v>
      </c>
      <c r="X8" s="43"/>
      <c r="Y8" s="43"/>
      <c r="Z8" s="43"/>
      <c r="AA8" s="43"/>
    </row>
    <row r="9" spans="1:27" ht="23.25" customHeight="1">
      <c r="A9" s="44">
        <v>2</v>
      </c>
      <c r="B9" s="45" t="s">
        <v>64</v>
      </c>
      <c r="C9" s="46"/>
      <c r="D9" s="47" t="s">
        <v>59</v>
      </c>
      <c r="E9" s="48" t="s">
        <v>65</v>
      </c>
      <c r="F9" s="49">
        <v>4.2699999999999996</v>
      </c>
      <c r="G9" s="49">
        <v>2.8</v>
      </c>
      <c r="H9" s="49">
        <v>2.8</v>
      </c>
      <c r="I9" s="49">
        <v>32</v>
      </c>
      <c r="J9" s="50">
        <v>66</v>
      </c>
      <c r="K9" s="51">
        <v>2</v>
      </c>
      <c r="L9" s="51">
        <v>5</v>
      </c>
      <c r="M9" s="175">
        <v>1960</v>
      </c>
      <c r="N9" s="165" t="s">
        <v>66</v>
      </c>
      <c r="O9" s="48" t="s">
        <v>55</v>
      </c>
      <c r="P9" s="48" t="s">
        <v>56</v>
      </c>
      <c r="Q9" s="47"/>
      <c r="R9" s="52"/>
      <c r="S9" s="53" t="s">
        <v>67</v>
      </c>
      <c r="T9" s="10">
        <v>1</v>
      </c>
      <c r="U9" s="10">
        <v>1372</v>
      </c>
      <c r="X9" s="43"/>
      <c r="Y9" s="43"/>
      <c r="Z9" s="43"/>
      <c r="AA9" s="43"/>
    </row>
    <row r="10" spans="1:27" ht="23.25" customHeight="1">
      <c r="A10" s="44">
        <v>3</v>
      </c>
      <c r="B10" s="45" t="s">
        <v>68</v>
      </c>
      <c r="C10" s="46"/>
      <c r="D10" s="47" t="s">
        <v>59</v>
      </c>
      <c r="E10" s="47" t="s">
        <v>59</v>
      </c>
      <c r="F10" s="49">
        <v>15.57</v>
      </c>
      <c r="G10" s="49">
        <v>15.3</v>
      </c>
      <c r="H10" s="49">
        <v>15.3</v>
      </c>
      <c r="I10" s="49">
        <v>114</v>
      </c>
      <c r="J10" s="50">
        <v>82</v>
      </c>
      <c r="K10" s="51">
        <v>3</v>
      </c>
      <c r="L10" s="51">
        <v>6</v>
      </c>
      <c r="M10" s="175">
        <v>1945</v>
      </c>
      <c r="N10" s="165" t="s">
        <v>69</v>
      </c>
      <c r="O10" s="48" t="s">
        <v>62</v>
      </c>
      <c r="P10" s="48" t="s">
        <v>56</v>
      </c>
      <c r="Q10" s="47"/>
      <c r="R10" s="52"/>
      <c r="S10" s="53" t="s">
        <v>70</v>
      </c>
      <c r="T10" s="10">
        <v>1</v>
      </c>
      <c r="U10" s="10">
        <v>5681</v>
      </c>
      <c r="W10" s="54" t="s">
        <v>71</v>
      </c>
      <c r="X10" s="55" t="s">
        <v>72</v>
      </c>
      <c r="Y10" s="55" t="s">
        <v>73</v>
      </c>
      <c r="Z10" s="55" t="s">
        <v>74</v>
      </c>
      <c r="AA10" s="54"/>
    </row>
    <row r="11" spans="1:27" ht="23.25" customHeight="1">
      <c r="A11" s="44">
        <v>4</v>
      </c>
      <c r="B11" s="45" t="s">
        <v>75</v>
      </c>
      <c r="C11" s="46"/>
      <c r="D11" s="47" t="s">
        <v>59</v>
      </c>
      <c r="E11" s="48" t="s">
        <v>60</v>
      </c>
      <c r="F11" s="49">
        <v>18.510000000000002</v>
      </c>
      <c r="G11" s="49">
        <v>15</v>
      </c>
      <c r="H11" s="49">
        <v>15</v>
      </c>
      <c r="I11" s="49">
        <v>256</v>
      </c>
      <c r="J11" s="50">
        <v>143</v>
      </c>
      <c r="K11" s="51">
        <v>4</v>
      </c>
      <c r="L11" s="51">
        <v>6.5</v>
      </c>
      <c r="M11" s="175">
        <v>1945</v>
      </c>
      <c r="N11" s="166" t="s">
        <v>76</v>
      </c>
      <c r="O11" s="48" t="s">
        <v>55</v>
      </c>
      <c r="P11" s="48" t="s">
        <v>56</v>
      </c>
      <c r="Q11" s="47"/>
      <c r="R11" s="52"/>
      <c r="S11" s="53" t="s">
        <v>77</v>
      </c>
      <c r="T11" s="10">
        <v>1</v>
      </c>
      <c r="U11" s="10">
        <v>14820</v>
      </c>
      <c r="W11" s="54" t="s">
        <v>78</v>
      </c>
      <c r="X11" s="55" t="s">
        <v>79</v>
      </c>
      <c r="Y11" s="55" t="s">
        <v>80</v>
      </c>
      <c r="Z11" s="55" t="s">
        <v>81</v>
      </c>
      <c r="AA11" s="54"/>
    </row>
    <row r="12" spans="1:27" ht="23.25" customHeight="1">
      <c r="A12" s="44">
        <v>5</v>
      </c>
      <c r="B12" s="45" t="s">
        <v>82</v>
      </c>
      <c r="C12" s="46"/>
      <c r="D12" s="47" t="s">
        <v>59</v>
      </c>
      <c r="E12" s="48" t="s">
        <v>83</v>
      </c>
      <c r="F12" s="49">
        <v>16.739999999999998</v>
      </c>
      <c r="G12" s="49">
        <v>12.1</v>
      </c>
      <c r="H12" s="49">
        <v>10.5</v>
      </c>
      <c r="I12" s="49">
        <v>21</v>
      </c>
      <c r="J12" s="50">
        <v>97</v>
      </c>
      <c r="K12" s="51">
        <v>4</v>
      </c>
      <c r="L12" s="51">
        <v>7</v>
      </c>
      <c r="M12" s="175">
        <v>1969</v>
      </c>
      <c r="N12" s="165" t="s">
        <v>84</v>
      </c>
      <c r="O12" s="48" t="s">
        <v>85</v>
      </c>
      <c r="P12" s="48" t="s">
        <v>86</v>
      </c>
      <c r="Q12" s="48" t="s">
        <v>87</v>
      </c>
      <c r="R12" s="52"/>
      <c r="S12" s="53" t="s">
        <v>88</v>
      </c>
      <c r="T12" s="10">
        <v>1</v>
      </c>
      <c r="U12" s="10">
        <v>4310</v>
      </c>
      <c r="W12" s="54" t="s">
        <v>89</v>
      </c>
      <c r="X12" s="55" t="s">
        <v>90</v>
      </c>
      <c r="Y12" s="55" t="s">
        <v>91</v>
      </c>
      <c r="Z12" s="55" t="s">
        <v>92</v>
      </c>
      <c r="AA12" s="54"/>
    </row>
    <row r="13" spans="1:27" ht="23.25" customHeight="1">
      <c r="A13" s="44">
        <v>6</v>
      </c>
      <c r="B13" s="45" t="s">
        <v>93</v>
      </c>
      <c r="C13" s="46"/>
      <c r="D13" s="47" t="s">
        <v>59</v>
      </c>
      <c r="E13" s="48" t="s">
        <v>94</v>
      </c>
      <c r="F13" s="49">
        <v>8.17</v>
      </c>
      <c r="G13" s="49">
        <v>10</v>
      </c>
      <c r="H13" s="49">
        <v>10</v>
      </c>
      <c r="I13" s="49">
        <v>47</v>
      </c>
      <c r="J13" s="50">
        <v>63</v>
      </c>
      <c r="K13" s="51">
        <v>3</v>
      </c>
      <c r="L13" s="51">
        <v>8.8000000000000007</v>
      </c>
      <c r="M13" s="175">
        <v>1968</v>
      </c>
      <c r="N13" s="166" t="s">
        <v>95</v>
      </c>
      <c r="O13" s="48" t="s">
        <v>62</v>
      </c>
      <c r="P13" s="48" t="s">
        <v>56</v>
      </c>
      <c r="Q13" s="47"/>
      <c r="R13" s="52"/>
      <c r="S13" s="53" t="s">
        <v>96</v>
      </c>
      <c r="T13" s="10">
        <v>1</v>
      </c>
      <c r="U13" s="10">
        <v>2203</v>
      </c>
      <c r="W13" s="54" t="s">
        <v>97</v>
      </c>
      <c r="X13" s="55" t="s">
        <v>98</v>
      </c>
      <c r="Y13" s="55" t="s">
        <v>99</v>
      </c>
      <c r="Z13" s="55" t="s">
        <v>100</v>
      </c>
      <c r="AA13" s="54"/>
    </row>
    <row r="14" spans="1:27" ht="23.25" customHeight="1">
      <c r="A14" s="44">
        <v>7</v>
      </c>
      <c r="B14" s="45" t="s">
        <v>101</v>
      </c>
      <c r="C14" s="46"/>
      <c r="D14" s="47" t="s">
        <v>59</v>
      </c>
      <c r="E14" s="48" t="s">
        <v>102</v>
      </c>
      <c r="F14" s="49">
        <v>97.46</v>
      </c>
      <c r="G14" s="49">
        <v>50</v>
      </c>
      <c r="H14" s="49">
        <v>47</v>
      </c>
      <c r="I14" s="49">
        <v>126</v>
      </c>
      <c r="J14" s="50">
        <v>120</v>
      </c>
      <c r="K14" s="51">
        <v>3</v>
      </c>
      <c r="L14" s="51">
        <v>13.3</v>
      </c>
      <c r="M14" s="175">
        <v>1970</v>
      </c>
      <c r="N14" s="165" t="s">
        <v>103</v>
      </c>
      <c r="O14" s="48" t="s">
        <v>62</v>
      </c>
      <c r="P14" s="47"/>
      <c r="Q14" s="47"/>
      <c r="R14" s="52"/>
      <c r="S14" s="53" t="s">
        <v>104</v>
      </c>
      <c r="T14" s="10">
        <v>1</v>
      </c>
      <c r="U14" s="10">
        <v>20236</v>
      </c>
      <c r="W14" s="54" t="s">
        <v>105</v>
      </c>
      <c r="X14" s="55" t="s">
        <v>106</v>
      </c>
      <c r="Y14" s="55" t="s">
        <v>107</v>
      </c>
      <c r="Z14" s="55" t="s">
        <v>108</v>
      </c>
      <c r="AA14" s="54"/>
    </row>
    <row r="15" spans="1:27" ht="23.25" customHeight="1">
      <c r="A15" s="56">
        <v>8</v>
      </c>
      <c r="B15" s="57" t="s">
        <v>109</v>
      </c>
      <c r="C15" s="58"/>
      <c r="D15" s="59" t="s">
        <v>59</v>
      </c>
      <c r="E15" s="60" t="s">
        <v>83</v>
      </c>
      <c r="F15" s="61">
        <v>39.31</v>
      </c>
      <c r="G15" s="61">
        <v>10</v>
      </c>
      <c r="H15" s="61">
        <v>8.4</v>
      </c>
      <c r="I15" s="61">
        <v>14</v>
      </c>
      <c r="J15" s="62">
        <v>70</v>
      </c>
      <c r="K15" s="63">
        <v>3</v>
      </c>
      <c r="L15" s="63">
        <v>11</v>
      </c>
      <c r="M15" s="176">
        <v>1977</v>
      </c>
      <c r="N15" s="167" t="s">
        <v>110</v>
      </c>
      <c r="O15" s="59"/>
      <c r="P15" s="60" t="s">
        <v>86</v>
      </c>
      <c r="Q15" s="60" t="s">
        <v>87</v>
      </c>
      <c r="R15" s="64"/>
      <c r="S15" s="65" t="s">
        <v>111</v>
      </c>
      <c r="T15" s="10">
        <v>1</v>
      </c>
      <c r="U15" s="10">
        <v>8551</v>
      </c>
      <c r="X15" s="43"/>
      <c r="Y15" s="43"/>
      <c r="Z15" s="43"/>
      <c r="AA15" s="43"/>
    </row>
    <row r="16" spans="1:27" s="30" customFormat="1" ht="23.25" customHeight="1">
      <c r="A16" s="66" t="s">
        <v>9</v>
      </c>
      <c r="B16" s="66" t="s">
        <v>47</v>
      </c>
      <c r="C16" s="67"/>
      <c r="D16" s="23">
        <f>COUNTA(D17:D24)</f>
        <v>8</v>
      </c>
      <c r="E16" s="68" t="s">
        <v>5</v>
      </c>
      <c r="F16" s="69">
        <f>SUM(F17:F24)</f>
        <v>389.90999999999997</v>
      </c>
      <c r="G16" s="69">
        <f>SUM(G17:G24)</f>
        <v>171.79999999999998</v>
      </c>
      <c r="H16" s="69">
        <f>SUM(H17:H24)</f>
        <v>155.39999999999998</v>
      </c>
      <c r="I16" s="69">
        <f>SUM(I17:I24)</f>
        <v>674</v>
      </c>
      <c r="J16" s="70"/>
      <c r="K16" s="71"/>
      <c r="L16" s="71"/>
      <c r="M16" s="177"/>
      <c r="N16" s="168"/>
      <c r="O16" s="72"/>
      <c r="P16" s="72"/>
      <c r="Q16" s="72"/>
      <c r="R16" s="73"/>
      <c r="S16" s="29"/>
      <c r="T16" s="10">
        <v>1</v>
      </c>
      <c r="X16" s="74"/>
      <c r="Y16" s="74"/>
      <c r="Z16" s="74"/>
      <c r="AA16" s="74"/>
    </row>
    <row r="17" spans="1:27" ht="23.25" customHeight="1">
      <c r="A17" s="33">
        <v>10</v>
      </c>
      <c r="B17" s="34" t="s">
        <v>112</v>
      </c>
      <c r="C17" s="35"/>
      <c r="D17" s="36" t="s">
        <v>113</v>
      </c>
      <c r="E17" s="36" t="s">
        <v>114</v>
      </c>
      <c r="F17" s="37">
        <v>105.83</v>
      </c>
      <c r="G17" s="37">
        <v>18.600000000000001</v>
      </c>
      <c r="H17" s="37">
        <v>18.600000000000001</v>
      </c>
      <c r="I17" s="37">
        <v>67</v>
      </c>
      <c r="J17" s="38">
        <v>131</v>
      </c>
      <c r="K17" s="39">
        <v>4</v>
      </c>
      <c r="L17" s="39">
        <v>6.8</v>
      </c>
      <c r="M17" s="174">
        <v>1969</v>
      </c>
      <c r="N17" s="169" t="s">
        <v>115</v>
      </c>
      <c r="O17" s="36" t="s">
        <v>85</v>
      </c>
      <c r="P17" s="36" t="s">
        <v>86</v>
      </c>
      <c r="Q17" s="36" t="s">
        <v>87</v>
      </c>
      <c r="R17" s="41"/>
      <c r="S17" s="42" t="s">
        <v>116</v>
      </c>
      <c r="T17" s="10">
        <v>1</v>
      </c>
      <c r="U17" s="10">
        <v>12044</v>
      </c>
      <c r="X17" s="43"/>
      <c r="Y17" s="43"/>
      <c r="Z17" s="43"/>
      <c r="AA17" s="43"/>
    </row>
    <row r="18" spans="1:27" ht="23.25" customHeight="1">
      <c r="A18" s="44">
        <v>11</v>
      </c>
      <c r="B18" s="45" t="s">
        <v>117</v>
      </c>
      <c r="C18" s="46"/>
      <c r="D18" s="47" t="s">
        <v>59</v>
      </c>
      <c r="E18" s="47" t="s">
        <v>59</v>
      </c>
      <c r="F18" s="49">
        <v>135.34</v>
      </c>
      <c r="G18" s="49">
        <v>12.9</v>
      </c>
      <c r="H18" s="49">
        <v>12.9</v>
      </c>
      <c r="I18" s="49">
        <v>186</v>
      </c>
      <c r="J18" s="50">
        <v>111</v>
      </c>
      <c r="K18" s="51">
        <v>5</v>
      </c>
      <c r="L18" s="51">
        <v>13</v>
      </c>
      <c r="M18" s="175">
        <v>1941</v>
      </c>
      <c r="N18" s="165" t="s">
        <v>118</v>
      </c>
      <c r="O18" s="48" t="s">
        <v>85</v>
      </c>
      <c r="P18" s="48" t="s">
        <v>86</v>
      </c>
      <c r="Q18" s="48" t="s">
        <v>87</v>
      </c>
      <c r="R18" s="52"/>
      <c r="S18" s="53" t="s">
        <v>119</v>
      </c>
      <c r="T18" s="10">
        <v>1</v>
      </c>
      <c r="U18" s="10">
        <v>41712</v>
      </c>
      <c r="X18" s="43"/>
      <c r="Y18" s="43"/>
      <c r="Z18" s="43"/>
      <c r="AA18" s="43"/>
    </row>
    <row r="19" spans="1:27" ht="23.25" customHeight="1">
      <c r="A19" s="44">
        <v>12</v>
      </c>
      <c r="B19" s="45" t="s">
        <v>120</v>
      </c>
      <c r="C19" s="46"/>
      <c r="D19" s="47" t="s">
        <v>59</v>
      </c>
      <c r="E19" s="47" t="s">
        <v>59</v>
      </c>
      <c r="F19" s="49">
        <v>20.22</v>
      </c>
      <c r="G19" s="49">
        <v>41.8</v>
      </c>
      <c r="H19" s="49">
        <v>41.8</v>
      </c>
      <c r="I19" s="49">
        <v>152</v>
      </c>
      <c r="J19" s="50">
        <v>185</v>
      </c>
      <c r="K19" s="51">
        <v>3</v>
      </c>
      <c r="L19" s="51">
        <v>3.5</v>
      </c>
      <c r="M19" s="175">
        <v>1945</v>
      </c>
      <c r="N19" s="166" t="s">
        <v>121</v>
      </c>
      <c r="O19" s="48" t="s">
        <v>85</v>
      </c>
      <c r="P19" s="48" t="s">
        <v>86</v>
      </c>
      <c r="Q19" s="48" t="s">
        <v>87</v>
      </c>
      <c r="R19" s="52"/>
      <c r="S19" s="53" t="s">
        <v>122</v>
      </c>
      <c r="T19" s="10">
        <v>1</v>
      </c>
      <c r="U19" s="10">
        <v>19388</v>
      </c>
      <c r="X19" s="43"/>
      <c r="Y19" s="43"/>
      <c r="Z19" s="43"/>
      <c r="AA19" s="43"/>
    </row>
    <row r="20" spans="1:27" ht="23.25" customHeight="1">
      <c r="A20" s="44">
        <v>13</v>
      </c>
      <c r="B20" s="45" t="s">
        <v>123</v>
      </c>
      <c r="C20" s="46"/>
      <c r="D20" s="47" t="s">
        <v>59</v>
      </c>
      <c r="E20" s="48" t="s">
        <v>124</v>
      </c>
      <c r="F20" s="49">
        <v>28.88</v>
      </c>
      <c r="G20" s="49">
        <v>22.5</v>
      </c>
      <c r="H20" s="49">
        <v>19</v>
      </c>
      <c r="I20" s="49">
        <v>71</v>
      </c>
      <c r="J20" s="50">
        <v>77</v>
      </c>
      <c r="K20" s="51">
        <v>4</v>
      </c>
      <c r="L20" s="51">
        <v>6.5</v>
      </c>
      <c r="M20" s="175">
        <v>1970</v>
      </c>
      <c r="N20" s="165" t="s">
        <v>125</v>
      </c>
      <c r="O20" s="48" t="s">
        <v>85</v>
      </c>
      <c r="P20" s="48" t="s">
        <v>86</v>
      </c>
      <c r="Q20" s="48" t="s">
        <v>87</v>
      </c>
      <c r="R20" s="52"/>
      <c r="S20" s="53" t="s">
        <v>126</v>
      </c>
      <c r="T20" s="10">
        <v>1</v>
      </c>
      <c r="U20" s="10">
        <v>8729</v>
      </c>
      <c r="X20" s="43"/>
      <c r="Y20" s="43"/>
      <c r="Z20" s="43"/>
      <c r="AA20" s="43"/>
    </row>
    <row r="21" spans="1:27" ht="23.25" customHeight="1">
      <c r="A21" s="44">
        <v>14</v>
      </c>
      <c r="B21" s="45" t="s">
        <v>127</v>
      </c>
      <c r="C21" s="46"/>
      <c r="D21" s="47" t="s">
        <v>59</v>
      </c>
      <c r="E21" s="47" t="s">
        <v>59</v>
      </c>
      <c r="F21" s="49">
        <v>29.81</v>
      </c>
      <c r="G21" s="49">
        <v>22.9</v>
      </c>
      <c r="H21" s="49">
        <v>22.9</v>
      </c>
      <c r="I21" s="49">
        <v>70</v>
      </c>
      <c r="J21" s="50">
        <v>92</v>
      </c>
      <c r="K21" s="51">
        <v>2</v>
      </c>
      <c r="L21" s="51">
        <v>7</v>
      </c>
      <c r="M21" s="175" t="s">
        <v>128</v>
      </c>
      <c r="N21" s="165" t="s">
        <v>129</v>
      </c>
      <c r="O21" s="48" t="s">
        <v>85</v>
      </c>
      <c r="P21" s="48" t="s">
        <v>86</v>
      </c>
      <c r="Q21" s="48" t="s">
        <v>87</v>
      </c>
      <c r="R21" s="52"/>
      <c r="S21" s="53" t="s">
        <v>130</v>
      </c>
      <c r="T21" s="10">
        <v>1</v>
      </c>
      <c r="U21" s="10">
        <v>16435</v>
      </c>
      <c r="X21" s="43"/>
      <c r="Y21" s="43"/>
      <c r="Z21" s="43"/>
      <c r="AA21" s="43"/>
    </row>
    <row r="22" spans="1:27" ht="23.25" customHeight="1">
      <c r="A22" s="44">
        <v>15</v>
      </c>
      <c r="B22" s="45" t="s">
        <v>131</v>
      </c>
      <c r="C22" s="46"/>
      <c r="D22" s="47" t="s">
        <v>59</v>
      </c>
      <c r="E22" s="48" t="s">
        <v>132</v>
      </c>
      <c r="F22" s="49">
        <v>11.32</v>
      </c>
      <c r="G22" s="49">
        <v>7.2</v>
      </c>
      <c r="H22" s="49">
        <v>7.2</v>
      </c>
      <c r="I22" s="49">
        <v>28</v>
      </c>
      <c r="J22" s="50">
        <v>97</v>
      </c>
      <c r="K22" s="51">
        <v>2</v>
      </c>
      <c r="L22" s="51">
        <v>6.3</v>
      </c>
      <c r="M22" s="175">
        <v>1962</v>
      </c>
      <c r="N22" s="166" t="s">
        <v>133</v>
      </c>
      <c r="O22" s="48" t="s">
        <v>85</v>
      </c>
      <c r="P22" s="48" t="s">
        <v>86</v>
      </c>
      <c r="Q22" s="48" t="s">
        <v>87</v>
      </c>
      <c r="R22" s="52"/>
      <c r="S22" s="53" t="s">
        <v>134</v>
      </c>
      <c r="T22" s="10">
        <v>1</v>
      </c>
      <c r="U22" s="10">
        <v>6186</v>
      </c>
      <c r="X22" s="43"/>
      <c r="Y22" s="43"/>
      <c r="Z22" s="43"/>
      <c r="AA22" s="43"/>
    </row>
    <row r="23" spans="1:27" ht="23.25" customHeight="1">
      <c r="A23" s="44">
        <v>16</v>
      </c>
      <c r="B23" s="45" t="s">
        <v>135</v>
      </c>
      <c r="C23" s="46"/>
      <c r="D23" s="47" t="s">
        <v>59</v>
      </c>
      <c r="E23" s="48" t="s">
        <v>136</v>
      </c>
      <c r="F23" s="49">
        <v>16.71</v>
      </c>
      <c r="G23" s="49">
        <v>20</v>
      </c>
      <c r="H23" s="49">
        <v>10</v>
      </c>
      <c r="I23" s="49">
        <v>56</v>
      </c>
      <c r="J23" s="50">
        <v>113</v>
      </c>
      <c r="K23" s="51">
        <v>2.5</v>
      </c>
      <c r="L23" s="51">
        <v>8.5</v>
      </c>
      <c r="M23" s="175">
        <v>1970</v>
      </c>
      <c r="N23" s="165" t="s">
        <v>137</v>
      </c>
      <c r="O23" s="48" t="s">
        <v>85</v>
      </c>
      <c r="P23" s="48" t="s">
        <v>86</v>
      </c>
      <c r="Q23" s="48" t="s">
        <v>87</v>
      </c>
      <c r="R23" s="52"/>
      <c r="S23" s="53" t="s">
        <v>138</v>
      </c>
      <c r="T23" s="10">
        <v>1</v>
      </c>
      <c r="U23" s="10">
        <v>8096</v>
      </c>
      <c r="X23" s="43"/>
      <c r="Y23" s="43"/>
      <c r="Z23" s="43"/>
      <c r="AA23" s="43"/>
    </row>
    <row r="24" spans="1:27" ht="23.25" customHeight="1">
      <c r="A24" s="56">
        <v>17</v>
      </c>
      <c r="B24" s="57" t="s">
        <v>139</v>
      </c>
      <c r="C24" s="58"/>
      <c r="D24" s="59" t="s">
        <v>59</v>
      </c>
      <c r="E24" s="60" t="s">
        <v>140</v>
      </c>
      <c r="F24" s="61">
        <v>41.8</v>
      </c>
      <c r="G24" s="61">
        <v>25.9</v>
      </c>
      <c r="H24" s="61">
        <v>23</v>
      </c>
      <c r="I24" s="61">
        <v>44</v>
      </c>
      <c r="J24" s="62">
        <v>160</v>
      </c>
      <c r="K24" s="63">
        <v>3</v>
      </c>
      <c r="L24" s="63">
        <v>8.5</v>
      </c>
      <c r="M24" s="176">
        <v>1970</v>
      </c>
      <c r="N24" s="170" t="s">
        <v>141</v>
      </c>
      <c r="O24" s="60" t="s">
        <v>85</v>
      </c>
      <c r="P24" s="60" t="s">
        <v>86</v>
      </c>
      <c r="Q24" s="60" t="s">
        <v>87</v>
      </c>
      <c r="R24" s="64"/>
      <c r="S24" s="65" t="s">
        <v>142</v>
      </c>
      <c r="T24" s="10">
        <v>1</v>
      </c>
      <c r="U24" s="10">
        <v>22994</v>
      </c>
      <c r="X24" s="43"/>
      <c r="Y24" s="43"/>
      <c r="Z24" s="43"/>
      <c r="AA24" s="43"/>
    </row>
    <row r="25" spans="1:27" s="30" customFormat="1" ht="23.25" customHeight="1">
      <c r="A25" s="66" t="s">
        <v>10</v>
      </c>
      <c r="B25" s="66" t="s">
        <v>47</v>
      </c>
      <c r="C25" s="67"/>
      <c r="D25" s="23">
        <f>COUNTA(D26:D31)</f>
        <v>6</v>
      </c>
      <c r="E25" s="68" t="s">
        <v>5</v>
      </c>
      <c r="F25" s="69">
        <f>SUM(F26:F31)</f>
        <v>102.22</v>
      </c>
      <c r="G25" s="69">
        <f>SUM(G26:G31)</f>
        <v>69.599999999999994</v>
      </c>
      <c r="H25" s="69">
        <f>SUM(H26:H31)</f>
        <v>65.900000000000006</v>
      </c>
      <c r="I25" s="69">
        <f>SUM(I26:I31)</f>
        <v>233</v>
      </c>
      <c r="J25" s="70"/>
      <c r="K25" s="71"/>
      <c r="L25" s="71"/>
      <c r="M25" s="177"/>
      <c r="N25" s="168"/>
      <c r="O25" s="72"/>
      <c r="P25" s="72"/>
      <c r="Q25" s="72"/>
      <c r="R25" s="73"/>
      <c r="S25" s="29"/>
      <c r="T25" s="10">
        <v>1</v>
      </c>
      <c r="X25" s="74"/>
      <c r="Y25" s="74"/>
      <c r="Z25" s="74"/>
      <c r="AA25" s="74"/>
    </row>
    <row r="26" spans="1:27" ht="23.25" customHeight="1">
      <c r="A26" s="33">
        <v>18</v>
      </c>
      <c r="B26" s="34" t="s">
        <v>143</v>
      </c>
      <c r="C26" s="35"/>
      <c r="D26" s="36" t="s">
        <v>144</v>
      </c>
      <c r="E26" s="36" t="s">
        <v>145</v>
      </c>
      <c r="F26" s="37">
        <v>14.71</v>
      </c>
      <c r="G26" s="37">
        <v>8.6</v>
      </c>
      <c r="H26" s="37">
        <v>8.6</v>
      </c>
      <c r="I26" s="37">
        <v>11</v>
      </c>
      <c r="J26" s="38">
        <v>32</v>
      </c>
      <c r="K26" s="39">
        <v>2</v>
      </c>
      <c r="L26" s="39">
        <v>7</v>
      </c>
      <c r="M26" s="174">
        <v>1975</v>
      </c>
      <c r="N26" s="169" t="s">
        <v>146</v>
      </c>
      <c r="O26" s="36" t="s">
        <v>85</v>
      </c>
      <c r="P26" s="36" t="s">
        <v>86</v>
      </c>
      <c r="Q26" s="36" t="s">
        <v>87</v>
      </c>
      <c r="R26" s="41"/>
      <c r="S26" s="42" t="s">
        <v>147</v>
      </c>
      <c r="T26" s="10">
        <v>1</v>
      </c>
      <c r="U26" s="10">
        <v>3185</v>
      </c>
      <c r="W26" s="54" t="s">
        <v>148</v>
      </c>
      <c r="X26" s="55" t="s">
        <v>149</v>
      </c>
      <c r="Y26" s="55" t="s">
        <v>150</v>
      </c>
      <c r="Z26" s="55"/>
      <c r="AA26" s="55"/>
    </row>
    <row r="27" spans="1:27" ht="23.25" customHeight="1">
      <c r="A27" s="44">
        <v>19</v>
      </c>
      <c r="B27" s="45" t="s">
        <v>151</v>
      </c>
      <c r="C27" s="46"/>
      <c r="D27" s="47" t="s">
        <v>59</v>
      </c>
      <c r="E27" s="47" t="s">
        <v>59</v>
      </c>
      <c r="F27" s="49">
        <v>4.3600000000000003</v>
      </c>
      <c r="G27" s="49">
        <v>7</v>
      </c>
      <c r="H27" s="49">
        <v>7</v>
      </c>
      <c r="I27" s="49">
        <v>12</v>
      </c>
      <c r="J27" s="50">
        <v>48</v>
      </c>
      <c r="K27" s="51">
        <v>2.5</v>
      </c>
      <c r="L27" s="51">
        <v>7</v>
      </c>
      <c r="M27" s="175">
        <v>1968</v>
      </c>
      <c r="N27" s="165" t="s">
        <v>152</v>
      </c>
      <c r="O27" s="48" t="s">
        <v>85</v>
      </c>
      <c r="P27" s="48" t="s">
        <v>86</v>
      </c>
      <c r="Q27" s="48" t="s">
        <v>87</v>
      </c>
      <c r="R27" s="52"/>
      <c r="S27" s="53" t="s">
        <v>153</v>
      </c>
      <c r="T27" s="10">
        <v>1</v>
      </c>
      <c r="U27" s="10">
        <v>1118</v>
      </c>
      <c r="W27" s="54" t="s">
        <v>154</v>
      </c>
      <c r="X27" s="55" t="s">
        <v>155</v>
      </c>
      <c r="Y27" s="55" t="s">
        <v>156</v>
      </c>
      <c r="Z27" s="55"/>
      <c r="AA27" s="55"/>
    </row>
    <row r="28" spans="1:27" ht="23.25" customHeight="1">
      <c r="A28" s="44">
        <v>20</v>
      </c>
      <c r="B28" s="45" t="s">
        <v>157</v>
      </c>
      <c r="C28" s="46"/>
      <c r="D28" s="47" t="s">
        <v>59</v>
      </c>
      <c r="E28" s="47" t="s">
        <v>59</v>
      </c>
      <c r="F28" s="49">
        <v>15.9</v>
      </c>
      <c r="G28" s="49">
        <v>9</v>
      </c>
      <c r="H28" s="49">
        <v>9</v>
      </c>
      <c r="I28" s="49">
        <v>14</v>
      </c>
      <c r="J28" s="50">
        <v>67</v>
      </c>
      <c r="K28" s="51">
        <v>3</v>
      </c>
      <c r="L28" s="51">
        <v>8.5</v>
      </c>
      <c r="M28" s="175">
        <v>1971</v>
      </c>
      <c r="N28" s="165" t="s">
        <v>158</v>
      </c>
      <c r="O28" s="48" t="s">
        <v>85</v>
      </c>
      <c r="P28" s="48" t="s">
        <v>86</v>
      </c>
      <c r="Q28" s="48" t="s">
        <v>87</v>
      </c>
      <c r="R28" s="52"/>
      <c r="S28" s="53" t="s">
        <v>159</v>
      </c>
      <c r="T28" s="10">
        <v>1</v>
      </c>
      <c r="U28" s="10">
        <v>4193</v>
      </c>
      <c r="W28" s="54" t="s">
        <v>160</v>
      </c>
      <c r="X28" s="55" t="s">
        <v>161</v>
      </c>
      <c r="Y28" s="55" t="s">
        <v>162</v>
      </c>
      <c r="Z28" s="55"/>
      <c r="AA28" s="55"/>
    </row>
    <row r="29" spans="1:27" ht="23.25" customHeight="1">
      <c r="A29" s="44">
        <v>21</v>
      </c>
      <c r="B29" s="45" t="s">
        <v>163</v>
      </c>
      <c r="C29" s="46"/>
      <c r="D29" s="47" t="s">
        <v>59</v>
      </c>
      <c r="E29" s="48" t="s">
        <v>164</v>
      </c>
      <c r="F29" s="49">
        <v>18.03</v>
      </c>
      <c r="G29" s="49">
        <v>10.7</v>
      </c>
      <c r="H29" s="49">
        <v>10.7</v>
      </c>
      <c r="I29" s="49">
        <v>50</v>
      </c>
      <c r="J29" s="50">
        <v>50</v>
      </c>
      <c r="K29" s="51">
        <v>4</v>
      </c>
      <c r="L29" s="51">
        <v>7</v>
      </c>
      <c r="M29" s="175">
        <v>1969</v>
      </c>
      <c r="N29" s="165" t="s">
        <v>165</v>
      </c>
      <c r="O29" s="48" t="s">
        <v>85</v>
      </c>
      <c r="P29" s="48" t="s">
        <v>86</v>
      </c>
      <c r="Q29" s="48" t="s">
        <v>87</v>
      </c>
      <c r="R29" s="52"/>
      <c r="S29" s="53" t="s">
        <v>166</v>
      </c>
      <c r="T29" s="10">
        <v>1</v>
      </c>
      <c r="U29" s="10">
        <v>9388</v>
      </c>
      <c r="W29" s="54" t="s">
        <v>167</v>
      </c>
      <c r="X29" s="55" t="s">
        <v>168</v>
      </c>
      <c r="Y29" s="55" t="s">
        <v>169</v>
      </c>
      <c r="Z29" s="55" t="s">
        <v>170</v>
      </c>
      <c r="AA29" s="55"/>
    </row>
    <row r="30" spans="1:27" ht="23.25" customHeight="1">
      <c r="A30" s="44">
        <v>22</v>
      </c>
      <c r="B30" s="45" t="s">
        <v>171</v>
      </c>
      <c r="C30" s="46"/>
      <c r="D30" s="47" t="s">
        <v>59</v>
      </c>
      <c r="E30" s="47" t="s">
        <v>59</v>
      </c>
      <c r="F30" s="49">
        <v>15.9</v>
      </c>
      <c r="G30" s="49">
        <v>10.4</v>
      </c>
      <c r="H30" s="49">
        <v>9.1</v>
      </c>
      <c r="I30" s="49">
        <v>30</v>
      </c>
      <c r="J30" s="50">
        <v>45</v>
      </c>
      <c r="K30" s="51">
        <v>3</v>
      </c>
      <c r="L30" s="51">
        <v>9.1999999999999993</v>
      </c>
      <c r="M30" s="175">
        <v>1970</v>
      </c>
      <c r="N30" s="166" t="s">
        <v>172</v>
      </c>
      <c r="O30" s="48" t="s">
        <v>85</v>
      </c>
      <c r="P30" s="48" t="s">
        <v>86</v>
      </c>
      <c r="Q30" s="48" t="s">
        <v>87</v>
      </c>
      <c r="R30" s="52"/>
      <c r="S30" s="53" t="s">
        <v>173</v>
      </c>
      <c r="T30" s="10">
        <v>1</v>
      </c>
      <c r="U30" s="10">
        <v>1893</v>
      </c>
      <c r="W30" s="54" t="s">
        <v>174</v>
      </c>
      <c r="X30" s="55" t="s">
        <v>175</v>
      </c>
      <c r="Y30" s="55" t="s">
        <v>176</v>
      </c>
      <c r="Z30" s="55" t="s">
        <v>177</v>
      </c>
      <c r="AA30" s="55"/>
    </row>
    <row r="31" spans="1:27" ht="23.25" customHeight="1">
      <c r="A31" s="56">
        <v>23</v>
      </c>
      <c r="B31" s="57" t="s">
        <v>178</v>
      </c>
      <c r="C31" s="58"/>
      <c r="D31" s="59" t="s">
        <v>59</v>
      </c>
      <c r="E31" s="60" t="s">
        <v>179</v>
      </c>
      <c r="F31" s="61">
        <v>33.32</v>
      </c>
      <c r="G31" s="61">
        <v>23.9</v>
      </c>
      <c r="H31" s="61">
        <v>21.5</v>
      </c>
      <c r="I31" s="61">
        <v>116</v>
      </c>
      <c r="J31" s="62">
        <v>83</v>
      </c>
      <c r="K31" s="63">
        <v>3.5</v>
      </c>
      <c r="L31" s="63">
        <v>10</v>
      </c>
      <c r="M31" s="176">
        <v>1969</v>
      </c>
      <c r="N31" s="167" t="s">
        <v>180</v>
      </c>
      <c r="O31" s="60" t="s">
        <v>85</v>
      </c>
      <c r="P31" s="60" t="s">
        <v>86</v>
      </c>
      <c r="Q31" s="60" t="s">
        <v>87</v>
      </c>
      <c r="R31" s="64"/>
      <c r="S31" s="65" t="s">
        <v>181</v>
      </c>
      <c r="T31" s="10">
        <v>1</v>
      </c>
      <c r="U31" s="10">
        <v>14365</v>
      </c>
      <c r="W31" s="54" t="s">
        <v>182</v>
      </c>
      <c r="X31" s="55" t="s">
        <v>183</v>
      </c>
      <c r="Y31" s="55" t="s">
        <v>184</v>
      </c>
      <c r="Z31" s="55" t="s">
        <v>185</v>
      </c>
      <c r="AA31" s="55"/>
    </row>
    <row r="32" spans="1:27" s="30" customFormat="1" ht="23.25" customHeight="1">
      <c r="A32" s="66" t="s">
        <v>11</v>
      </c>
      <c r="B32" s="66" t="s">
        <v>47</v>
      </c>
      <c r="C32" s="67"/>
      <c r="D32" s="23">
        <f>COUNTA(D33:D44)</f>
        <v>12</v>
      </c>
      <c r="E32" s="68" t="s">
        <v>5</v>
      </c>
      <c r="F32" s="69">
        <f>SUM(F33:F44)</f>
        <v>518.25</v>
      </c>
      <c r="G32" s="69">
        <f>SUM(G33:G44)</f>
        <v>151.9</v>
      </c>
      <c r="H32" s="69">
        <f>SUM(H33:H44)</f>
        <v>132.19999999999999</v>
      </c>
      <c r="I32" s="69">
        <f>SUM(I33:I44)</f>
        <v>1092.0999999999999</v>
      </c>
      <c r="J32" s="70"/>
      <c r="K32" s="71"/>
      <c r="L32" s="71"/>
      <c r="M32" s="177"/>
      <c r="N32" s="168"/>
      <c r="O32" s="72"/>
      <c r="P32" s="72"/>
      <c r="Q32" s="72"/>
      <c r="R32" s="73"/>
      <c r="S32" s="29"/>
      <c r="T32" s="10">
        <v>1</v>
      </c>
      <c r="X32" s="74"/>
      <c r="Y32" s="74"/>
      <c r="Z32" s="74"/>
      <c r="AA32" s="74"/>
    </row>
    <row r="33" spans="1:27" ht="23.25" customHeight="1">
      <c r="A33" s="33">
        <v>24</v>
      </c>
      <c r="B33" s="34" t="s">
        <v>186</v>
      </c>
      <c r="C33" s="35"/>
      <c r="D33" s="36" t="s">
        <v>187</v>
      </c>
      <c r="E33" s="36" t="s">
        <v>188</v>
      </c>
      <c r="F33" s="37">
        <v>4.13</v>
      </c>
      <c r="G33" s="37">
        <v>3.1</v>
      </c>
      <c r="H33" s="37">
        <v>2.5</v>
      </c>
      <c r="I33" s="37">
        <v>21</v>
      </c>
      <c r="J33" s="38">
        <v>65</v>
      </c>
      <c r="K33" s="39">
        <v>2</v>
      </c>
      <c r="L33" s="39">
        <v>7.5</v>
      </c>
      <c r="M33" s="174">
        <v>1944</v>
      </c>
      <c r="N33" s="169" t="s">
        <v>189</v>
      </c>
      <c r="O33" s="36" t="s">
        <v>55</v>
      </c>
      <c r="P33" s="36" t="s">
        <v>56</v>
      </c>
      <c r="Q33" s="40"/>
      <c r="R33" s="41"/>
      <c r="S33" s="42" t="s">
        <v>190</v>
      </c>
      <c r="T33" s="10">
        <v>1</v>
      </c>
      <c r="U33" s="10">
        <v>894</v>
      </c>
      <c r="X33" s="43"/>
      <c r="Y33" s="43"/>
      <c r="Z33" s="43"/>
      <c r="AA33" s="43"/>
    </row>
    <row r="34" spans="1:27" ht="23.25" customHeight="1">
      <c r="A34" s="44">
        <v>25</v>
      </c>
      <c r="B34" s="45" t="s">
        <v>191</v>
      </c>
      <c r="C34" s="46"/>
      <c r="D34" s="47" t="s">
        <v>59</v>
      </c>
      <c r="E34" s="48" t="s">
        <v>192</v>
      </c>
      <c r="F34" s="49">
        <v>27.64</v>
      </c>
      <c r="G34" s="49">
        <v>10.1</v>
      </c>
      <c r="H34" s="49">
        <v>8.5</v>
      </c>
      <c r="I34" s="49">
        <v>128</v>
      </c>
      <c r="J34" s="50">
        <v>110</v>
      </c>
      <c r="K34" s="51">
        <v>3</v>
      </c>
      <c r="L34" s="51">
        <v>8</v>
      </c>
      <c r="M34" s="175">
        <v>1920</v>
      </c>
      <c r="N34" s="165" t="s">
        <v>193</v>
      </c>
      <c r="O34" s="48" t="s">
        <v>62</v>
      </c>
      <c r="P34" s="48" t="s">
        <v>56</v>
      </c>
      <c r="Q34" s="47"/>
      <c r="R34" s="52"/>
      <c r="S34" s="53" t="s">
        <v>194</v>
      </c>
      <c r="T34" s="10">
        <v>1</v>
      </c>
      <c r="U34" s="10">
        <v>10923</v>
      </c>
      <c r="W34" s="75" t="s">
        <v>195</v>
      </c>
      <c r="X34" s="55" t="s">
        <v>196</v>
      </c>
      <c r="Y34" s="54" t="s">
        <v>197</v>
      </c>
      <c r="Z34" s="54" t="s">
        <v>198</v>
      </c>
      <c r="AA34" s="55">
        <v>5</v>
      </c>
    </row>
    <row r="35" spans="1:27" ht="23.25" customHeight="1">
      <c r="A35" s="44">
        <v>26</v>
      </c>
      <c r="B35" s="45" t="s">
        <v>199</v>
      </c>
      <c r="C35" s="46"/>
      <c r="D35" s="47" t="s">
        <v>59</v>
      </c>
      <c r="E35" s="47" t="s">
        <v>59</v>
      </c>
      <c r="F35" s="49">
        <v>151.79</v>
      </c>
      <c r="G35" s="49">
        <v>40.1</v>
      </c>
      <c r="H35" s="49">
        <v>40.1</v>
      </c>
      <c r="I35" s="49">
        <v>141</v>
      </c>
      <c r="J35" s="50">
        <v>210</v>
      </c>
      <c r="K35" s="51">
        <v>4</v>
      </c>
      <c r="L35" s="51">
        <v>9.8000000000000007</v>
      </c>
      <c r="M35" s="175">
        <v>1948</v>
      </c>
      <c r="N35" s="165" t="s">
        <v>200</v>
      </c>
      <c r="O35" s="48" t="s">
        <v>62</v>
      </c>
      <c r="P35" s="48" t="s">
        <v>56</v>
      </c>
      <c r="Q35" s="47"/>
      <c r="R35" s="52"/>
      <c r="S35" s="53" t="s">
        <v>201</v>
      </c>
      <c r="T35" s="10">
        <v>1</v>
      </c>
      <c r="U35" s="10">
        <v>57616</v>
      </c>
      <c r="W35" s="76" t="s">
        <v>202</v>
      </c>
      <c r="X35" s="55" t="s">
        <v>203</v>
      </c>
      <c r="Y35" s="54" t="s">
        <v>204</v>
      </c>
      <c r="Z35" s="54" t="s">
        <v>205</v>
      </c>
      <c r="AA35" s="55">
        <v>10</v>
      </c>
    </row>
    <row r="36" spans="1:27" ht="23.25" customHeight="1">
      <c r="A36" s="44">
        <v>27</v>
      </c>
      <c r="B36" s="45" t="s">
        <v>206</v>
      </c>
      <c r="C36" s="46"/>
      <c r="D36" s="47" t="s">
        <v>59</v>
      </c>
      <c r="E36" s="47" t="s">
        <v>207</v>
      </c>
      <c r="F36" s="49">
        <v>15.42</v>
      </c>
      <c r="G36" s="49">
        <v>9</v>
      </c>
      <c r="H36" s="49">
        <v>9</v>
      </c>
      <c r="I36" s="49">
        <v>47</v>
      </c>
      <c r="J36" s="50">
        <v>68</v>
      </c>
      <c r="K36" s="51">
        <v>2</v>
      </c>
      <c r="L36" s="51">
        <v>8.5</v>
      </c>
      <c r="M36" s="175">
        <v>1970</v>
      </c>
      <c r="N36" s="165" t="s">
        <v>208</v>
      </c>
      <c r="O36" s="48" t="s">
        <v>62</v>
      </c>
      <c r="P36" s="48" t="s">
        <v>56</v>
      </c>
      <c r="Q36" s="47"/>
      <c r="R36" s="52"/>
      <c r="S36" s="53" t="s">
        <v>209</v>
      </c>
      <c r="T36" s="10">
        <v>1</v>
      </c>
      <c r="U36" s="10">
        <v>6109</v>
      </c>
      <c r="X36" s="43"/>
      <c r="Y36" s="43"/>
      <c r="Z36" s="43"/>
      <c r="AA36" s="43"/>
    </row>
    <row r="37" spans="1:27" ht="23.25" customHeight="1">
      <c r="A37" s="44">
        <v>27</v>
      </c>
      <c r="B37" s="45" t="s">
        <v>354</v>
      </c>
      <c r="C37" s="46"/>
      <c r="D37" s="47" t="s">
        <v>59</v>
      </c>
      <c r="E37" s="47" t="s">
        <v>207</v>
      </c>
      <c r="F37" s="49"/>
      <c r="G37" s="49"/>
      <c r="H37" s="49"/>
      <c r="I37" s="49">
        <v>42.1</v>
      </c>
      <c r="J37" s="50">
        <v>110</v>
      </c>
      <c r="K37" s="51"/>
      <c r="L37" s="51">
        <v>6</v>
      </c>
      <c r="M37" s="175">
        <v>1969</v>
      </c>
      <c r="N37" s="165"/>
      <c r="O37" s="48"/>
      <c r="P37" s="48"/>
      <c r="Q37" s="47"/>
      <c r="R37" s="52"/>
      <c r="S37" s="53" t="s">
        <v>209</v>
      </c>
      <c r="T37" s="10">
        <v>1</v>
      </c>
      <c r="U37" s="10">
        <v>6109</v>
      </c>
      <c r="X37" s="43"/>
      <c r="Y37" s="43"/>
      <c r="Z37" s="43"/>
      <c r="AA37" s="43"/>
    </row>
    <row r="38" spans="1:27" ht="23.25" customHeight="1">
      <c r="A38" s="44">
        <v>28</v>
      </c>
      <c r="B38" s="45" t="s">
        <v>210</v>
      </c>
      <c r="C38" s="46"/>
      <c r="D38" s="47" t="s">
        <v>59</v>
      </c>
      <c r="E38" s="48" t="s">
        <v>211</v>
      </c>
      <c r="F38" s="49">
        <v>80.7</v>
      </c>
      <c r="G38" s="49">
        <v>18</v>
      </c>
      <c r="H38" s="49">
        <v>18</v>
      </c>
      <c r="I38" s="49">
        <v>138</v>
      </c>
      <c r="J38" s="50">
        <v>112</v>
      </c>
      <c r="K38" s="51">
        <v>4</v>
      </c>
      <c r="L38" s="51">
        <v>12</v>
      </c>
      <c r="M38" s="175">
        <v>1961</v>
      </c>
      <c r="N38" s="165" t="s">
        <v>212</v>
      </c>
      <c r="O38" s="48" t="s">
        <v>62</v>
      </c>
      <c r="P38" s="48" t="s">
        <v>56</v>
      </c>
      <c r="Q38" s="47"/>
      <c r="R38" s="52"/>
      <c r="S38" s="53" t="s">
        <v>213</v>
      </c>
      <c r="T38" s="10">
        <v>1</v>
      </c>
      <c r="U38" s="10">
        <v>13988</v>
      </c>
      <c r="W38" s="77" t="s">
        <v>214</v>
      </c>
      <c r="X38" s="55" t="s">
        <v>215</v>
      </c>
      <c r="Y38" s="54" t="s">
        <v>216</v>
      </c>
      <c r="Z38" s="54" t="s">
        <v>217</v>
      </c>
      <c r="AA38" s="43">
        <v>5</v>
      </c>
    </row>
    <row r="39" spans="1:27" ht="23.25" customHeight="1">
      <c r="A39" s="44">
        <v>29</v>
      </c>
      <c r="B39" s="45" t="s">
        <v>218</v>
      </c>
      <c r="C39" s="46"/>
      <c r="D39" s="47" t="s">
        <v>59</v>
      </c>
      <c r="E39" s="48" t="s">
        <v>219</v>
      </c>
      <c r="F39" s="49">
        <v>39.92</v>
      </c>
      <c r="G39" s="49">
        <v>10</v>
      </c>
      <c r="H39" s="49">
        <v>8.6999999999999993</v>
      </c>
      <c r="I39" s="49">
        <v>133</v>
      </c>
      <c r="J39" s="50">
        <v>95</v>
      </c>
      <c r="K39" s="51">
        <v>4</v>
      </c>
      <c r="L39" s="51">
        <v>10.5</v>
      </c>
      <c r="M39" s="175">
        <v>1970</v>
      </c>
      <c r="N39" s="166" t="s">
        <v>220</v>
      </c>
      <c r="O39" s="48" t="s">
        <v>62</v>
      </c>
      <c r="P39" s="48" t="s">
        <v>56</v>
      </c>
      <c r="Q39" s="47"/>
      <c r="R39" s="52"/>
      <c r="S39" s="53" t="s">
        <v>221</v>
      </c>
      <c r="T39" s="10">
        <v>1</v>
      </c>
      <c r="U39" s="10">
        <v>13013</v>
      </c>
      <c r="W39" s="75" t="s">
        <v>222</v>
      </c>
      <c r="X39" s="55" t="s">
        <v>223</v>
      </c>
      <c r="Y39" s="54" t="s">
        <v>224</v>
      </c>
      <c r="Z39" s="54" t="s">
        <v>225</v>
      </c>
      <c r="AA39" s="55">
        <v>5</v>
      </c>
    </row>
    <row r="40" spans="1:27" ht="23.25" customHeight="1">
      <c r="A40" s="44">
        <v>30</v>
      </c>
      <c r="B40" s="45" t="s">
        <v>226</v>
      </c>
      <c r="C40" s="46"/>
      <c r="D40" s="47" t="s">
        <v>59</v>
      </c>
      <c r="E40" s="48" t="s">
        <v>227</v>
      </c>
      <c r="F40" s="49">
        <v>37.5</v>
      </c>
      <c r="G40" s="49">
        <v>10</v>
      </c>
      <c r="H40" s="49">
        <v>7</v>
      </c>
      <c r="I40" s="49">
        <v>35</v>
      </c>
      <c r="J40" s="50">
        <v>74</v>
      </c>
      <c r="K40" s="51">
        <v>2</v>
      </c>
      <c r="L40" s="51">
        <v>10</v>
      </c>
      <c r="M40" s="175">
        <v>1956</v>
      </c>
      <c r="N40" s="166" t="s">
        <v>228</v>
      </c>
      <c r="O40" s="48" t="s">
        <v>55</v>
      </c>
      <c r="P40" s="47"/>
      <c r="Q40" s="47"/>
      <c r="R40" s="52"/>
      <c r="S40" s="53" t="s">
        <v>229</v>
      </c>
      <c r="T40" s="10">
        <v>1</v>
      </c>
      <c r="U40" s="10">
        <v>8848</v>
      </c>
      <c r="W40" s="75" t="s">
        <v>230</v>
      </c>
      <c r="X40" s="55" t="s">
        <v>231</v>
      </c>
      <c r="Y40" s="54" t="s">
        <v>232</v>
      </c>
      <c r="Z40" s="78" t="s">
        <v>233</v>
      </c>
      <c r="AA40" s="55">
        <v>5</v>
      </c>
    </row>
    <row r="41" spans="1:27" ht="23.25" customHeight="1">
      <c r="A41" s="44">
        <v>31</v>
      </c>
      <c r="B41" s="45" t="s">
        <v>234</v>
      </c>
      <c r="C41" s="46"/>
      <c r="D41" s="47" t="s">
        <v>59</v>
      </c>
      <c r="E41" s="47" t="s">
        <v>59</v>
      </c>
      <c r="F41" s="49">
        <v>47.35</v>
      </c>
      <c r="G41" s="49">
        <v>10</v>
      </c>
      <c r="H41" s="49">
        <v>10</v>
      </c>
      <c r="I41" s="49">
        <v>158</v>
      </c>
      <c r="J41" s="50">
        <v>82</v>
      </c>
      <c r="K41" s="51">
        <v>3</v>
      </c>
      <c r="L41" s="51">
        <v>11</v>
      </c>
      <c r="M41" s="175">
        <v>1975</v>
      </c>
      <c r="N41" s="166" t="s">
        <v>235</v>
      </c>
      <c r="O41" s="48" t="s">
        <v>55</v>
      </c>
      <c r="P41" s="47"/>
      <c r="Q41" s="47"/>
      <c r="R41" s="52"/>
      <c r="S41" s="53" t="s">
        <v>236</v>
      </c>
      <c r="T41" s="10">
        <v>1</v>
      </c>
      <c r="U41" s="10">
        <v>11814</v>
      </c>
      <c r="W41" s="75" t="s">
        <v>237</v>
      </c>
      <c r="X41" s="55" t="s">
        <v>238</v>
      </c>
      <c r="Y41" s="54" t="s">
        <v>239</v>
      </c>
      <c r="Z41" s="78" t="s">
        <v>240</v>
      </c>
      <c r="AA41" s="55">
        <v>7</v>
      </c>
    </row>
    <row r="42" spans="1:27" ht="23.25" customHeight="1">
      <c r="A42" s="44">
        <v>32</v>
      </c>
      <c r="B42" s="45" t="s">
        <v>241</v>
      </c>
      <c r="C42" s="46"/>
      <c r="D42" s="47" t="s">
        <v>59</v>
      </c>
      <c r="E42" s="47" t="s">
        <v>59</v>
      </c>
      <c r="F42" s="49">
        <v>53.57</v>
      </c>
      <c r="G42" s="49">
        <v>9.3000000000000007</v>
      </c>
      <c r="H42" s="49">
        <v>9.3000000000000007</v>
      </c>
      <c r="I42" s="49">
        <v>124</v>
      </c>
      <c r="J42" s="50">
        <v>95</v>
      </c>
      <c r="K42" s="51">
        <v>2.5</v>
      </c>
      <c r="L42" s="51">
        <v>7.5</v>
      </c>
      <c r="M42" s="175">
        <v>1942</v>
      </c>
      <c r="N42" s="165" t="s">
        <v>242</v>
      </c>
      <c r="O42" s="48" t="s">
        <v>62</v>
      </c>
      <c r="P42" s="48" t="s">
        <v>56</v>
      </c>
      <c r="Q42" s="47"/>
      <c r="R42" s="52"/>
      <c r="S42" s="53" t="s">
        <v>243</v>
      </c>
      <c r="T42" s="10">
        <v>1</v>
      </c>
      <c r="U42" s="10">
        <v>11240</v>
      </c>
      <c r="W42" s="75" t="s">
        <v>244</v>
      </c>
      <c r="X42" s="55" t="s">
        <v>245</v>
      </c>
      <c r="Y42" s="54" t="s">
        <v>246</v>
      </c>
      <c r="Z42" s="78" t="s">
        <v>247</v>
      </c>
      <c r="AA42" s="55">
        <v>5</v>
      </c>
    </row>
    <row r="43" spans="1:27" ht="23.25" customHeight="1">
      <c r="A43" s="44">
        <v>33</v>
      </c>
      <c r="B43" s="45" t="s">
        <v>248</v>
      </c>
      <c r="C43" s="46"/>
      <c r="D43" s="47" t="s">
        <v>59</v>
      </c>
      <c r="E43" s="48" t="s">
        <v>249</v>
      </c>
      <c r="F43" s="49">
        <v>17.23</v>
      </c>
      <c r="G43" s="49">
        <v>9.3000000000000007</v>
      </c>
      <c r="H43" s="49">
        <v>9</v>
      </c>
      <c r="I43" s="49">
        <v>40</v>
      </c>
      <c r="J43" s="50">
        <v>72</v>
      </c>
      <c r="K43" s="51">
        <v>3.3</v>
      </c>
      <c r="L43" s="51">
        <v>9</v>
      </c>
      <c r="M43" s="175">
        <v>1971</v>
      </c>
      <c r="N43" s="166" t="s">
        <v>250</v>
      </c>
      <c r="O43" s="48" t="s">
        <v>62</v>
      </c>
      <c r="P43" s="48" t="s">
        <v>56</v>
      </c>
      <c r="Q43" s="47"/>
      <c r="R43" s="52"/>
      <c r="S43" s="53" t="s">
        <v>251</v>
      </c>
      <c r="T43" s="10">
        <v>1</v>
      </c>
      <c r="U43" s="10">
        <v>5948</v>
      </c>
      <c r="W43" s="79" t="s">
        <v>252</v>
      </c>
      <c r="X43" s="55" t="s">
        <v>253</v>
      </c>
      <c r="Y43" s="54" t="s">
        <v>254</v>
      </c>
      <c r="Z43" s="54" t="s">
        <v>255</v>
      </c>
      <c r="AA43" s="43">
        <v>5</v>
      </c>
    </row>
    <row r="44" spans="1:27" ht="23.25" customHeight="1">
      <c r="A44" s="111">
        <v>34</v>
      </c>
      <c r="B44" s="112" t="s">
        <v>256</v>
      </c>
      <c r="C44" s="113"/>
      <c r="D44" s="114" t="s">
        <v>59</v>
      </c>
      <c r="E44" s="14" t="s">
        <v>257</v>
      </c>
      <c r="F44" s="115">
        <v>43</v>
      </c>
      <c r="G44" s="115">
        <v>23</v>
      </c>
      <c r="H44" s="115">
        <v>10.1</v>
      </c>
      <c r="I44" s="115">
        <v>85</v>
      </c>
      <c r="J44" s="116">
        <v>182</v>
      </c>
      <c r="K44" s="117">
        <v>3</v>
      </c>
      <c r="L44" s="117">
        <v>12</v>
      </c>
      <c r="M44" s="192">
        <v>1978</v>
      </c>
      <c r="N44" s="167" t="s">
        <v>258</v>
      </c>
      <c r="O44" s="60" t="s">
        <v>62</v>
      </c>
      <c r="P44" s="60" t="s">
        <v>56</v>
      </c>
      <c r="Q44" s="59"/>
      <c r="R44" s="64"/>
      <c r="S44" s="65" t="s">
        <v>259</v>
      </c>
      <c r="T44" s="10">
        <v>1</v>
      </c>
      <c r="U44" s="10">
        <v>7683</v>
      </c>
      <c r="W44" s="75" t="s">
        <v>260</v>
      </c>
      <c r="X44" s="55" t="s">
        <v>261</v>
      </c>
      <c r="Y44" s="54" t="s">
        <v>262</v>
      </c>
      <c r="Z44" s="54" t="s">
        <v>263</v>
      </c>
      <c r="AA44" s="55">
        <v>5</v>
      </c>
    </row>
    <row r="45" spans="1:27" s="30" customFormat="1" ht="23.25" customHeight="1">
      <c r="A45" s="93" t="s">
        <v>264</v>
      </c>
      <c r="B45" s="93" t="s">
        <v>47</v>
      </c>
      <c r="C45" s="94"/>
      <c r="D45" s="95">
        <f>COUNTA(D46:D49)</f>
        <v>4</v>
      </c>
      <c r="E45" s="96" t="s">
        <v>5</v>
      </c>
      <c r="F45" s="97">
        <f>SUM(F46:F49)</f>
        <v>47.57</v>
      </c>
      <c r="G45" s="97">
        <f>SUM(G46:G49)</f>
        <v>23</v>
      </c>
      <c r="H45" s="97">
        <f>SUM(H46:H49)</f>
        <v>22.7</v>
      </c>
      <c r="I45" s="97">
        <f>SUM(I46:I49)</f>
        <v>289</v>
      </c>
      <c r="J45" s="98"/>
      <c r="K45" s="99"/>
      <c r="L45" s="99"/>
      <c r="M45" s="190"/>
      <c r="N45" s="168"/>
      <c r="O45" s="72"/>
      <c r="P45" s="72"/>
      <c r="Q45" s="72"/>
      <c r="R45" s="73"/>
      <c r="S45" s="29"/>
      <c r="T45" s="10">
        <v>1</v>
      </c>
      <c r="X45" s="74"/>
      <c r="Y45" s="74"/>
      <c r="Z45" s="74"/>
      <c r="AA45" s="74"/>
    </row>
    <row r="46" spans="1:27" ht="23.25" customHeight="1">
      <c r="A46" s="33">
        <v>35</v>
      </c>
      <c r="B46" s="34" t="s">
        <v>265</v>
      </c>
      <c r="C46" s="35"/>
      <c r="D46" s="36" t="s">
        <v>266</v>
      </c>
      <c r="E46" s="36" t="s">
        <v>267</v>
      </c>
      <c r="F46" s="37">
        <v>35.1</v>
      </c>
      <c r="G46" s="37">
        <v>12.4</v>
      </c>
      <c r="H46" s="37">
        <v>12.1</v>
      </c>
      <c r="I46" s="37">
        <v>165</v>
      </c>
      <c r="J46" s="38">
        <v>90</v>
      </c>
      <c r="K46" s="39">
        <v>3</v>
      </c>
      <c r="L46" s="39">
        <v>12</v>
      </c>
      <c r="M46" s="174">
        <v>1970</v>
      </c>
      <c r="N46" s="169" t="s">
        <v>268</v>
      </c>
      <c r="O46" s="36" t="s">
        <v>56</v>
      </c>
      <c r="P46" s="36" t="s">
        <v>56</v>
      </c>
      <c r="Q46" s="40"/>
      <c r="R46" s="41"/>
      <c r="S46" s="42" t="s">
        <v>269</v>
      </c>
      <c r="T46" s="10">
        <v>1</v>
      </c>
      <c r="U46" s="10">
        <v>28936</v>
      </c>
      <c r="X46" s="43"/>
      <c r="Y46" s="43"/>
      <c r="Z46" s="43"/>
      <c r="AA46" s="43"/>
    </row>
    <row r="47" spans="1:27" ht="23.25" customHeight="1">
      <c r="A47" s="44">
        <v>36</v>
      </c>
      <c r="B47" s="45" t="s">
        <v>270</v>
      </c>
      <c r="C47" s="46"/>
      <c r="D47" s="47" t="s">
        <v>59</v>
      </c>
      <c r="E47" s="48" t="s">
        <v>271</v>
      </c>
      <c r="F47" s="49">
        <v>1.25</v>
      </c>
      <c r="G47" s="49">
        <v>3.1</v>
      </c>
      <c r="H47" s="49">
        <v>3.1</v>
      </c>
      <c r="I47" s="49">
        <v>21</v>
      </c>
      <c r="J47" s="50">
        <v>43</v>
      </c>
      <c r="K47" s="51">
        <v>2</v>
      </c>
      <c r="L47" s="51">
        <v>5.3</v>
      </c>
      <c r="M47" s="175">
        <v>1968</v>
      </c>
      <c r="N47" s="165" t="s">
        <v>272</v>
      </c>
      <c r="O47" s="48" t="s">
        <v>56</v>
      </c>
      <c r="P47" s="48" t="s">
        <v>56</v>
      </c>
      <c r="Q47" s="47"/>
      <c r="R47" s="52"/>
      <c r="S47" s="53" t="s">
        <v>273</v>
      </c>
      <c r="T47" s="10">
        <v>1</v>
      </c>
      <c r="U47" s="10">
        <v>897</v>
      </c>
      <c r="X47" s="43"/>
      <c r="Y47" s="43"/>
      <c r="Z47" s="43"/>
      <c r="AA47" s="43"/>
    </row>
    <row r="48" spans="1:27" ht="23.25" customHeight="1">
      <c r="A48" s="44">
        <v>37</v>
      </c>
      <c r="B48" s="45" t="s">
        <v>274</v>
      </c>
      <c r="C48" s="46"/>
      <c r="D48" s="47" t="s">
        <v>59</v>
      </c>
      <c r="E48" s="48" t="s">
        <v>267</v>
      </c>
      <c r="F48" s="49">
        <v>10.47</v>
      </c>
      <c r="G48" s="49">
        <v>4.5</v>
      </c>
      <c r="H48" s="49">
        <v>4.5</v>
      </c>
      <c r="I48" s="49">
        <v>89</v>
      </c>
      <c r="J48" s="50">
        <v>90</v>
      </c>
      <c r="K48" s="51">
        <v>3</v>
      </c>
      <c r="L48" s="51">
        <v>6.5</v>
      </c>
      <c r="M48" s="175">
        <v>1945</v>
      </c>
      <c r="N48" s="165" t="s">
        <v>275</v>
      </c>
      <c r="O48" s="48" t="s">
        <v>56</v>
      </c>
      <c r="P48" s="48" t="s">
        <v>56</v>
      </c>
      <c r="Q48" s="47"/>
      <c r="R48" s="52"/>
      <c r="S48" s="53" t="s">
        <v>276</v>
      </c>
      <c r="T48" s="10">
        <v>1</v>
      </c>
      <c r="U48" s="10">
        <v>6208</v>
      </c>
      <c r="X48" s="43"/>
      <c r="Y48" s="43"/>
      <c r="Z48" s="43"/>
      <c r="AA48" s="43"/>
    </row>
    <row r="49" spans="1:27" ht="23.25" customHeight="1">
      <c r="A49" s="56">
        <v>38</v>
      </c>
      <c r="B49" s="57" t="s">
        <v>277</v>
      </c>
      <c r="C49" s="58"/>
      <c r="D49" s="59" t="s">
        <v>59</v>
      </c>
      <c r="E49" s="60" t="s">
        <v>278</v>
      </c>
      <c r="F49" s="61">
        <v>0.75</v>
      </c>
      <c r="G49" s="61">
        <v>3</v>
      </c>
      <c r="H49" s="61">
        <v>3</v>
      </c>
      <c r="I49" s="61">
        <v>14</v>
      </c>
      <c r="J49" s="62">
        <v>30</v>
      </c>
      <c r="K49" s="63">
        <v>2</v>
      </c>
      <c r="L49" s="63">
        <v>4</v>
      </c>
      <c r="M49" s="176">
        <v>1968</v>
      </c>
      <c r="N49" s="170" t="s">
        <v>279</v>
      </c>
      <c r="O49" s="60" t="s">
        <v>56</v>
      </c>
      <c r="P49" s="60" t="s">
        <v>56</v>
      </c>
      <c r="Q49" s="59"/>
      <c r="R49" s="64"/>
      <c r="S49" s="65" t="s">
        <v>280</v>
      </c>
      <c r="T49" s="10">
        <v>1</v>
      </c>
      <c r="U49" s="10">
        <v>1089</v>
      </c>
      <c r="X49" s="43"/>
      <c r="Y49" s="43"/>
      <c r="Z49" s="43"/>
      <c r="AA49" s="43"/>
    </row>
    <row r="50" spans="1:27" s="30" customFormat="1" ht="23.25" customHeight="1">
      <c r="A50" s="66" t="s">
        <v>13</v>
      </c>
      <c r="B50" s="66" t="s">
        <v>47</v>
      </c>
      <c r="C50" s="67"/>
      <c r="D50" s="23">
        <f>COUNTA(D51)</f>
        <v>1</v>
      </c>
      <c r="E50" s="68" t="s">
        <v>5</v>
      </c>
      <c r="F50" s="69">
        <f>SUM(F51)</f>
        <v>13.08</v>
      </c>
      <c r="G50" s="69">
        <f>SUM(G51)</f>
        <v>4</v>
      </c>
      <c r="H50" s="69">
        <f>SUM(H51)</f>
        <v>3.7</v>
      </c>
      <c r="I50" s="69">
        <f>SUM(I51)</f>
        <v>21</v>
      </c>
      <c r="J50" s="70"/>
      <c r="K50" s="71"/>
      <c r="L50" s="71"/>
      <c r="M50" s="177"/>
      <c r="N50" s="168"/>
      <c r="O50" s="72"/>
      <c r="P50" s="72"/>
      <c r="Q50" s="72"/>
      <c r="R50" s="73"/>
      <c r="S50" s="29"/>
      <c r="T50" s="10">
        <v>1</v>
      </c>
      <c r="X50" s="74"/>
      <c r="Y50" s="74"/>
      <c r="Z50" s="74"/>
      <c r="AA50" s="74"/>
    </row>
    <row r="51" spans="1:27" ht="23.25" customHeight="1">
      <c r="A51" s="80">
        <v>39</v>
      </c>
      <c r="B51" s="81" t="s">
        <v>281</v>
      </c>
      <c r="C51" s="82"/>
      <c r="D51" s="83" t="s">
        <v>282</v>
      </c>
      <c r="E51" s="83" t="s">
        <v>283</v>
      </c>
      <c r="F51" s="84">
        <v>13.08</v>
      </c>
      <c r="G51" s="84">
        <v>4</v>
      </c>
      <c r="H51" s="84">
        <v>3.7</v>
      </c>
      <c r="I51" s="84">
        <v>21</v>
      </c>
      <c r="J51" s="85">
        <v>159</v>
      </c>
      <c r="K51" s="86">
        <v>3</v>
      </c>
      <c r="L51" s="86">
        <v>8.1</v>
      </c>
      <c r="M51" s="178">
        <v>1969</v>
      </c>
      <c r="N51" s="171" t="s">
        <v>284</v>
      </c>
      <c r="O51" s="83" t="s">
        <v>62</v>
      </c>
      <c r="P51" s="83" t="s">
        <v>56</v>
      </c>
      <c r="Q51" s="87"/>
      <c r="R51" s="88"/>
      <c r="S51" s="89" t="s">
        <v>285</v>
      </c>
      <c r="T51" s="10">
        <v>1</v>
      </c>
      <c r="U51" s="10">
        <v>2327</v>
      </c>
      <c r="X51" s="43"/>
      <c r="Y51" s="43"/>
      <c r="Z51" s="43"/>
      <c r="AA51" s="43"/>
    </row>
    <row r="52" spans="1:27" s="30" customFormat="1" ht="23.25" customHeight="1">
      <c r="A52" s="66" t="s">
        <v>14</v>
      </c>
      <c r="B52" s="66" t="s">
        <v>47</v>
      </c>
      <c r="C52" s="67"/>
      <c r="D52" s="23">
        <f>COUNTA(D53)</f>
        <v>1</v>
      </c>
      <c r="E52" s="68" t="s">
        <v>5</v>
      </c>
      <c r="F52" s="69">
        <f>SUM(F53)</f>
        <v>16.82</v>
      </c>
      <c r="G52" s="69">
        <f>SUM(G53)</f>
        <v>20</v>
      </c>
      <c r="H52" s="69">
        <f>SUM(H53)</f>
        <v>5.5</v>
      </c>
      <c r="I52" s="69">
        <f>SUM(I53)</f>
        <v>18</v>
      </c>
      <c r="J52" s="70"/>
      <c r="K52" s="71"/>
      <c r="L52" s="71"/>
      <c r="M52" s="177"/>
      <c r="N52" s="168"/>
      <c r="O52" s="72"/>
      <c r="P52" s="72"/>
      <c r="Q52" s="72"/>
      <c r="R52" s="73"/>
      <c r="S52" s="29"/>
      <c r="T52" s="10">
        <v>1</v>
      </c>
      <c r="X52" s="74"/>
      <c r="Y52" s="74"/>
      <c r="Z52" s="74"/>
      <c r="AA52" s="74"/>
    </row>
    <row r="53" spans="1:27" ht="23.25" customHeight="1">
      <c r="A53" s="80">
        <v>40</v>
      </c>
      <c r="B53" s="81" t="s">
        <v>286</v>
      </c>
      <c r="C53" s="82"/>
      <c r="D53" s="83" t="s">
        <v>287</v>
      </c>
      <c r="E53" s="87"/>
      <c r="F53" s="84">
        <v>16.82</v>
      </c>
      <c r="G53" s="84">
        <v>20</v>
      </c>
      <c r="H53" s="84">
        <v>5.5</v>
      </c>
      <c r="I53" s="84">
        <v>18</v>
      </c>
      <c r="J53" s="85">
        <v>78</v>
      </c>
      <c r="K53" s="86">
        <v>3</v>
      </c>
      <c r="L53" s="86">
        <v>9.3000000000000007</v>
      </c>
      <c r="M53" s="178">
        <v>1969</v>
      </c>
      <c r="N53" s="171" t="s">
        <v>288</v>
      </c>
      <c r="O53" s="83" t="s">
        <v>85</v>
      </c>
      <c r="P53" s="83" t="s">
        <v>86</v>
      </c>
      <c r="Q53" s="83" t="s">
        <v>87</v>
      </c>
      <c r="R53" s="88"/>
      <c r="S53" s="89" t="s">
        <v>289</v>
      </c>
      <c r="T53" s="10">
        <v>1</v>
      </c>
      <c r="U53" s="10">
        <v>4098</v>
      </c>
      <c r="W53" s="54" t="s">
        <v>290</v>
      </c>
      <c r="X53" s="54" t="s">
        <v>291</v>
      </c>
      <c r="Y53" s="54" t="s">
        <v>292</v>
      </c>
      <c r="Z53" s="54"/>
      <c r="AA53" s="54">
        <v>7</v>
      </c>
    </row>
    <row r="54" spans="1:27" s="30" customFormat="1" ht="23.25" customHeight="1">
      <c r="A54" s="66" t="s">
        <v>17</v>
      </c>
      <c r="B54" s="66" t="s">
        <v>47</v>
      </c>
      <c r="C54" s="67"/>
      <c r="D54" s="23">
        <f>COUNTA(D55:D61)</f>
        <v>7</v>
      </c>
      <c r="E54" s="68" t="s">
        <v>5</v>
      </c>
      <c r="F54" s="69">
        <f>SUM(F55:F61)</f>
        <v>162.16</v>
      </c>
      <c r="G54" s="69">
        <f>SUM(G55:G61)</f>
        <v>149</v>
      </c>
      <c r="H54" s="69">
        <f>SUM(H55:H61)</f>
        <v>61.1</v>
      </c>
      <c r="I54" s="69">
        <f>SUM(I55:I61)</f>
        <v>942</v>
      </c>
      <c r="J54" s="70"/>
      <c r="K54" s="71"/>
      <c r="L54" s="71"/>
      <c r="M54" s="177"/>
      <c r="N54" s="168"/>
      <c r="O54" s="72"/>
      <c r="P54" s="72"/>
      <c r="Q54" s="72"/>
      <c r="R54" s="73"/>
      <c r="S54" s="29"/>
      <c r="T54" s="10">
        <v>1</v>
      </c>
      <c r="X54" s="74"/>
      <c r="Y54" s="74"/>
      <c r="Z54" s="74"/>
      <c r="AA54" s="74"/>
    </row>
    <row r="55" spans="1:27" ht="23.25" customHeight="1">
      <c r="A55" s="33">
        <v>41</v>
      </c>
      <c r="B55" s="34" t="s">
        <v>293</v>
      </c>
      <c r="C55" s="35"/>
      <c r="D55" s="36" t="s">
        <v>294</v>
      </c>
      <c r="E55" s="40"/>
      <c r="F55" s="37">
        <v>46.47</v>
      </c>
      <c r="G55" s="37">
        <v>20</v>
      </c>
      <c r="H55" s="37">
        <v>0.2</v>
      </c>
      <c r="I55" s="37">
        <v>604</v>
      </c>
      <c r="J55" s="38">
        <v>76</v>
      </c>
      <c r="K55" s="39">
        <v>6</v>
      </c>
      <c r="L55" s="39">
        <v>8.5</v>
      </c>
      <c r="M55" s="174">
        <v>1950</v>
      </c>
      <c r="N55" s="169" t="s">
        <v>295</v>
      </c>
      <c r="O55" s="36" t="s">
        <v>85</v>
      </c>
      <c r="P55" s="36" t="s">
        <v>86</v>
      </c>
      <c r="Q55" s="36" t="s">
        <v>87</v>
      </c>
      <c r="R55" s="41"/>
      <c r="S55" s="42" t="s">
        <v>296</v>
      </c>
      <c r="T55" s="10">
        <v>1</v>
      </c>
      <c r="U55" s="10">
        <v>9808</v>
      </c>
      <c r="X55" s="43"/>
      <c r="Y55" s="43"/>
      <c r="Z55" s="43"/>
      <c r="AA55" s="43"/>
    </row>
    <row r="56" spans="1:27" ht="23.25" customHeight="1">
      <c r="A56" s="44">
        <v>42</v>
      </c>
      <c r="B56" s="45" t="s">
        <v>297</v>
      </c>
      <c r="C56" s="46"/>
      <c r="D56" s="47" t="s">
        <v>59</v>
      </c>
      <c r="E56" s="47"/>
      <c r="F56" s="49">
        <v>15.99</v>
      </c>
      <c r="G56" s="49">
        <v>30</v>
      </c>
      <c r="H56" s="49">
        <v>0.3</v>
      </c>
      <c r="I56" s="49">
        <v>28</v>
      </c>
      <c r="J56" s="50">
        <v>85</v>
      </c>
      <c r="K56" s="51">
        <v>2.5</v>
      </c>
      <c r="L56" s="51">
        <v>6.9</v>
      </c>
      <c r="M56" s="175">
        <v>1944</v>
      </c>
      <c r="N56" s="166" t="s">
        <v>298</v>
      </c>
      <c r="O56" s="48" t="s">
        <v>85</v>
      </c>
      <c r="P56" s="48" t="s">
        <v>86</v>
      </c>
      <c r="Q56" s="48" t="s">
        <v>299</v>
      </c>
      <c r="R56" s="52"/>
      <c r="S56" s="53" t="s">
        <v>300</v>
      </c>
      <c r="T56" s="10">
        <v>1</v>
      </c>
      <c r="U56" s="10">
        <v>5639</v>
      </c>
      <c r="X56" s="43"/>
      <c r="Y56" s="43"/>
      <c r="Z56" s="43"/>
      <c r="AA56" s="43"/>
    </row>
    <row r="57" spans="1:27" ht="23.25" customHeight="1">
      <c r="A57" s="44">
        <v>43</v>
      </c>
      <c r="B57" s="45" t="s">
        <v>301</v>
      </c>
      <c r="C57" s="46"/>
      <c r="D57" s="48" t="s">
        <v>294</v>
      </c>
      <c r="E57" s="46"/>
      <c r="F57" s="49">
        <v>11.08</v>
      </c>
      <c r="G57" s="49">
        <v>14</v>
      </c>
      <c r="H57" s="49">
        <v>12.8</v>
      </c>
      <c r="I57" s="49">
        <v>29</v>
      </c>
      <c r="J57" s="50">
        <v>115</v>
      </c>
      <c r="K57" s="51">
        <v>2.5</v>
      </c>
      <c r="L57" s="51">
        <v>7</v>
      </c>
      <c r="M57" s="175">
        <v>1967</v>
      </c>
      <c r="N57" s="166" t="s">
        <v>302</v>
      </c>
      <c r="O57" s="48" t="s">
        <v>85</v>
      </c>
      <c r="P57" s="48" t="s">
        <v>86</v>
      </c>
      <c r="Q57" s="48" t="s">
        <v>87</v>
      </c>
      <c r="R57" s="52"/>
      <c r="S57" s="53" t="s">
        <v>303</v>
      </c>
      <c r="T57" s="10">
        <v>1</v>
      </c>
      <c r="U57" s="10">
        <v>1605</v>
      </c>
      <c r="X57" s="43"/>
      <c r="Y57" s="43"/>
      <c r="Z57" s="43"/>
      <c r="AA57" s="43"/>
    </row>
    <row r="58" spans="1:27" ht="23.25" customHeight="1">
      <c r="A58" s="44">
        <v>44</v>
      </c>
      <c r="B58" s="45" t="s">
        <v>304</v>
      </c>
      <c r="C58" s="46"/>
      <c r="D58" s="47" t="s">
        <v>59</v>
      </c>
      <c r="E58" s="46"/>
      <c r="F58" s="49">
        <v>15.84</v>
      </c>
      <c r="G58" s="49">
        <v>10</v>
      </c>
      <c r="H58" s="49">
        <v>10</v>
      </c>
      <c r="I58" s="49">
        <v>21</v>
      </c>
      <c r="J58" s="50">
        <v>73</v>
      </c>
      <c r="K58" s="51">
        <v>4.5</v>
      </c>
      <c r="L58" s="51">
        <v>12.6</v>
      </c>
      <c r="M58" s="175">
        <v>1945</v>
      </c>
      <c r="N58" s="165" t="s">
        <v>305</v>
      </c>
      <c r="O58" s="48" t="s">
        <v>85</v>
      </c>
      <c r="P58" s="48" t="s">
        <v>86</v>
      </c>
      <c r="Q58" s="48" t="s">
        <v>299</v>
      </c>
      <c r="R58" s="52"/>
      <c r="S58" s="53" t="s">
        <v>306</v>
      </c>
      <c r="T58" s="10">
        <v>1</v>
      </c>
      <c r="U58" s="10">
        <v>2393</v>
      </c>
      <c r="X58" s="43"/>
      <c r="Y58" s="43"/>
      <c r="Z58" s="43"/>
      <c r="AA58" s="43"/>
    </row>
    <row r="59" spans="1:27" ht="23.25" customHeight="1">
      <c r="A59" s="44">
        <v>45</v>
      </c>
      <c r="B59" s="45" t="s">
        <v>307</v>
      </c>
      <c r="C59" s="46"/>
      <c r="D59" s="47" t="s">
        <v>59</v>
      </c>
      <c r="E59" s="46"/>
      <c r="F59" s="49">
        <v>24.52</v>
      </c>
      <c r="G59" s="49">
        <v>30</v>
      </c>
      <c r="H59" s="49">
        <v>16.7</v>
      </c>
      <c r="I59" s="49">
        <v>52</v>
      </c>
      <c r="J59" s="50">
        <v>101</v>
      </c>
      <c r="K59" s="51">
        <v>3.8</v>
      </c>
      <c r="L59" s="51">
        <v>9.3000000000000007</v>
      </c>
      <c r="M59" s="175">
        <v>1944</v>
      </c>
      <c r="N59" s="165" t="s">
        <v>308</v>
      </c>
      <c r="O59" s="48" t="s">
        <v>85</v>
      </c>
      <c r="P59" s="48" t="s">
        <v>86</v>
      </c>
      <c r="Q59" s="48" t="s">
        <v>87</v>
      </c>
      <c r="R59" s="52"/>
      <c r="S59" s="53" t="s">
        <v>309</v>
      </c>
      <c r="T59" s="10">
        <v>1</v>
      </c>
      <c r="U59" s="10">
        <v>7793</v>
      </c>
      <c r="X59" s="43"/>
      <c r="Y59" s="43"/>
      <c r="Z59" s="43"/>
      <c r="AA59" s="43"/>
    </row>
    <row r="60" spans="1:27" ht="23.25" customHeight="1">
      <c r="A60" s="44">
        <v>46</v>
      </c>
      <c r="B60" s="45" t="s">
        <v>310</v>
      </c>
      <c r="C60" s="46"/>
      <c r="D60" s="47" t="s">
        <v>59</v>
      </c>
      <c r="E60" s="46"/>
      <c r="F60" s="49">
        <v>13.36</v>
      </c>
      <c r="G60" s="49">
        <v>10</v>
      </c>
      <c r="H60" s="49">
        <v>4.2</v>
      </c>
      <c r="I60" s="49">
        <v>58</v>
      </c>
      <c r="J60" s="50">
        <v>91</v>
      </c>
      <c r="K60" s="51">
        <v>2.5</v>
      </c>
      <c r="L60" s="51">
        <v>8.5</v>
      </c>
      <c r="M60" s="175">
        <v>1943</v>
      </c>
      <c r="N60" s="165" t="s">
        <v>311</v>
      </c>
      <c r="O60" s="48" t="s">
        <v>85</v>
      </c>
      <c r="P60" s="48" t="s">
        <v>86</v>
      </c>
      <c r="Q60" s="48" t="s">
        <v>299</v>
      </c>
      <c r="R60" s="52"/>
      <c r="S60" s="53" t="s">
        <v>312</v>
      </c>
      <c r="T60" s="10">
        <v>1</v>
      </c>
      <c r="U60" s="10">
        <v>4958</v>
      </c>
      <c r="X60" s="43"/>
      <c r="Y60" s="43"/>
      <c r="Z60" s="43"/>
      <c r="AA60" s="43"/>
    </row>
    <row r="61" spans="1:27" ht="23.25" customHeight="1">
      <c r="A61" s="56">
        <v>47</v>
      </c>
      <c r="B61" s="57" t="s">
        <v>313</v>
      </c>
      <c r="C61" s="58"/>
      <c r="D61" s="59" t="s">
        <v>59</v>
      </c>
      <c r="E61" s="58"/>
      <c r="F61" s="61">
        <v>34.9</v>
      </c>
      <c r="G61" s="61">
        <v>35</v>
      </c>
      <c r="H61" s="61">
        <v>16.899999999999999</v>
      </c>
      <c r="I61" s="61">
        <v>150</v>
      </c>
      <c r="J61" s="62">
        <v>148</v>
      </c>
      <c r="K61" s="63">
        <v>3</v>
      </c>
      <c r="L61" s="63">
        <v>9.8000000000000007</v>
      </c>
      <c r="M61" s="176">
        <v>1942</v>
      </c>
      <c r="N61" s="170" t="s">
        <v>314</v>
      </c>
      <c r="O61" s="60" t="s">
        <v>85</v>
      </c>
      <c r="P61" s="60" t="s">
        <v>86</v>
      </c>
      <c r="Q61" s="60" t="s">
        <v>299</v>
      </c>
      <c r="R61" s="64"/>
      <c r="S61" s="65" t="s">
        <v>315</v>
      </c>
      <c r="T61" s="10">
        <v>1</v>
      </c>
      <c r="U61" s="10">
        <v>12975</v>
      </c>
      <c r="X61" s="43"/>
      <c r="Y61" s="43"/>
      <c r="Z61" s="43"/>
      <c r="AA61" s="43"/>
    </row>
    <row r="62" spans="1:27" s="30" customFormat="1" ht="23.25" customHeight="1">
      <c r="A62" s="66" t="s">
        <v>18</v>
      </c>
      <c r="B62" s="66" t="s">
        <v>47</v>
      </c>
      <c r="C62" s="67"/>
      <c r="D62" s="23">
        <f>COUNTA(D63)</f>
        <v>1</v>
      </c>
      <c r="E62" s="68" t="s">
        <v>5</v>
      </c>
      <c r="F62" s="69">
        <f>SUM(F63)</f>
        <v>3.37</v>
      </c>
      <c r="G62" s="69">
        <f>SUM(G63)</f>
        <v>20</v>
      </c>
      <c r="H62" s="69">
        <f>SUM(H63)</f>
        <v>15</v>
      </c>
      <c r="I62" s="69">
        <f>SUM(I63)</f>
        <v>19</v>
      </c>
      <c r="J62" s="70"/>
      <c r="K62" s="71"/>
      <c r="L62" s="71"/>
      <c r="M62" s="177"/>
      <c r="N62" s="168"/>
      <c r="O62" s="72"/>
      <c r="P62" s="72"/>
      <c r="Q62" s="72"/>
      <c r="R62" s="73"/>
      <c r="S62" s="29"/>
      <c r="T62" s="10">
        <v>1</v>
      </c>
      <c r="X62" s="74"/>
      <c r="Y62" s="74"/>
      <c r="Z62" s="74"/>
      <c r="AA62" s="74"/>
    </row>
    <row r="63" spans="1:27" ht="23.25" customHeight="1">
      <c r="A63" s="80">
        <v>48</v>
      </c>
      <c r="B63" s="81" t="s">
        <v>316</v>
      </c>
      <c r="C63" s="82"/>
      <c r="D63" s="83" t="s">
        <v>317</v>
      </c>
      <c r="E63" s="87"/>
      <c r="F63" s="84">
        <v>3.37</v>
      </c>
      <c r="G63" s="84">
        <v>20</v>
      </c>
      <c r="H63" s="84">
        <v>15</v>
      </c>
      <c r="I63" s="84">
        <v>19</v>
      </c>
      <c r="J63" s="85">
        <v>145</v>
      </c>
      <c r="K63" s="86">
        <v>2.5</v>
      </c>
      <c r="L63" s="86">
        <v>4.5</v>
      </c>
      <c r="M63" s="178">
        <v>1957</v>
      </c>
      <c r="N63" s="171" t="s">
        <v>318</v>
      </c>
      <c r="O63" s="87"/>
      <c r="P63" s="83" t="s">
        <v>86</v>
      </c>
      <c r="Q63" s="83" t="s">
        <v>87</v>
      </c>
      <c r="R63" s="88"/>
      <c r="S63" s="89" t="s">
        <v>319</v>
      </c>
      <c r="T63" s="10">
        <v>1</v>
      </c>
      <c r="U63" s="10">
        <v>4841</v>
      </c>
      <c r="X63" s="43"/>
      <c r="Y63" s="43"/>
      <c r="Z63" s="43"/>
      <c r="AA63" s="43"/>
    </row>
    <row r="64" spans="1:27">
      <c r="T64" s="10">
        <v>1</v>
      </c>
      <c r="X64" s="43"/>
      <c r="Y64" s="43"/>
      <c r="Z64" s="43"/>
      <c r="AA64" s="43"/>
    </row>
    <row r="65" spans="20:27">
      <c r="T65" s="10">
        <v>1</v>
      </c>
      <c r="X65" s="43"/>
      <c r="Y65" s="43"/>
      <c r="Z65" s="43"/>
      <c r="AA65" s="43"/>
    </row>
    <row r="66" spans="20:27">
      <c r="T66" s="10">
        <v>1</v>
      </c>
      <c r="X66" s="43"/>
      <c r="Y66" s="43"/>
      <c r="Z66" s="43"/>
      <c r="AA66" s="43"/>
    </row>
    <row r="67" spans="20:27">
      <c r="T67" s="10">
        <v>1</v>
      </c>
      <c r="X67" s="43"/>
      <c r="Y67" s="43"/>
      <c r="Z67" s="43"/>
      <c r="AA67" s="43"/>
    </row>
    <row r="68" spans="20:27">
      <c r="T68" s="10">
        <v>1</v>
      </c>
      <c r="X68" s="43"/>
      <c r="Y68" s="43"/>
      <c r="Z68" s="43"/>
      <c r="AA68" s="43"/>
    </row>
    <row r="69" spans="20:27">
      <c r="T69" s="10">
        <v>1</v>
      </c>
      <c r="X69" s="43"/>
      <c r="Y69" s="43"/>
      <c r="Z69" s="43"/>
      <c r="AA69" s="43"/>
    </row>
    <row r="70" spans="20:27">
      <c r="T70" s="10">
        <v>1</v>
      </c>
    </row>
    <row r="71" spans="20:27">
      <c r="T71" s="10">
        <v>1</v>
      </c>
    </row>
    <row r="72" spans="20:27">
      <c r="T72" s="10">
        <v>1</v>
      </c>
    </row>
    <row r="73" spans="20:27">
      <c r="T73" s="10">
        <v>1</v>
      </c>
    </row>
    <row r="74" spans="20:27">
      <c r="T74" s="10">
        <v>1</v>
      </c>
    </row>
    <row r="75" spans="20:27">
      <c r="T75" s="10">
        <v>1</v>
      </c>
    </row>
    <row r="76" spans="20:27">
      <c r="T76" s="10">
        <v>1</v>
      </c>
    </row>
    <row r="77" spans="20:27">
      <c r="T77" s="10">
        <v>1</v>
      </c>
    </row>
    <row r="78" spans="20:27">
      <c r="T78" s="10">
        <v>1</v>
      </c>
    </row>
    <row r="79" spans="20:27">
      <c r="T79" s="10">
        <v>1</v>
      </c>
    </row>
    <row r="80" spans="20:27">
      <c r="T80" s="10">
        <v>1</v>
      </c>
    </row>
  </sheetData>
  <mergeCells count="18">
    <mergeCell ref="A1:M1"/>
    <mergeCell ref="D2:E2"/>
    <mergeCell ref="A3:B4"/>
    <mergeCell ref="O3:R3"/>
    <mergeCell ref="S3:S4"/>
    <mergeCell ref="A2:B2"/>
    <mergeCell ref="F2:L2"/>
    <mergeCell ref="C3:E3"/>
    <mergeCell ref="F3:F4"/>
    <mergeCell ref="G3:G4"/>
    <mergeCell ref="H3:H4"/>
    <mergeCell ref="W5:AA5"/>
    <mergeCell ref="I3:I4"/>
    <mergeCell ref="J3:J4"/>
    <mergeCell ref="K3:K4"/>
    <mergeCell ref="L3:L4"/>
    <mergeCell ref="M3:M4"/>
    <mergeCell ref="N3:N4"/>
  </mergeCells>
  <phoneticPr fontId="5" type="noConversion"/>
  <pageMargins left="0.53" right="0.43" top="0.83" bottom="0.66" header="0.5" footer="0.5"/>
  <pageSetup paperSize="9" scale="92" orientation="portrait" r:id="rId1"/>
  <headerFooter alignWithMargins="0">
    <oddFooter>&amp;R&amp;P / &amp;N</oddFooter>
  </headerFooter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="85" zoomScaleNormal="70" zoomScaleSheetLayoutView="80" workbookViewId="0">
      <pane ySplit="4" topLeftCell="A5" activePane="bottomLeft" state="frozen"/>
      <selection activeCell="F7" sqref="F7"/>
      <selection pane="bottomLeft" activeCell="A3" sqref="A3:B4"/>
    </sheetView>
  </sheetViews>
  <sheetFormatPr defaultRowHeight="16.5"/>
  <cols>
    <col min="1" max="1" width="4.6640625" style="10" customWidth="1"/>
    <col min="2" max="2" width="8.21875" style="10" customWidth="1"/>
    <col min="3" max="3" width="6.5546875" style="10" hidden="1" customWidth="1"/>
    <col min="4" max="5" width="5.6640625" style="10" customWidth="1"/>
    <col min="6" max="6" width="9.88671875" style="10" bestFit="1" customWidth="1"/>
    <col min="7" max="7" width="9.88671875" style="10" customWidth="1"/>
    <col min="8" max="9" width="9.88671875" style="10" bestFit="1" customWidth="1"/>
    <col min="10" max="10" width="6.21875" style="10" customWidth="1"/>
    <col min="11" max="12" width="5.88671875" style="10" customWidth="1"/>
    <col min="13" max="13" width="7.109375" style="10" customWidth="1"/>
    <col min="14" max="14" width="10.77734375" style="1" customWidth="1"/>
    <col min="15" max="17" width="8.88671875" style="1"/>
    <col min="18" max="18" width="8.88671875" style="10"/>
    <col min="19" max="19" width="8.88671875" style="1"/>
    <col min="20" max="16384" width="8.88671875" style="10"/>
  </cols>
  <sheetData>
    <row r="1" spans="1:20" ht="50.1" customHeight="1">
      <c r="E1" s="301" t="s">
        <v>19</v>
      </c>
      <c r="F1" s="319"/>
      <c r="G1" s="319"/>
      <c r="H1" s="319"/>
      <c r="I1" s="319"/>
      <c r="J1" s="319"/>
      <c r="L1" s="284"/>
      <c r="M1" s="284"/>
    </row>
    <row r="2" spans="1:20" ht="21.75" customHeight="1">
      <c r="A2" s="183" t="s">
        <v>353</v>
      </c>
      <c r="B2" s="90"/>
      <c r="C2" s="91"/>
      <c r="D2" s="92"/>
      <c r="F2" s="320"/>
      <c r="G2" s="302"/>
      <c r="H2" s="302"/>
      <c r="I2" s="302"/>
      <c r="J2" s="302"/>
      <c r="K2" s="302"/>
      <c r="L2" s="302"/>
      <c r="M2" s="12"/>
    </row>
    <row r="3" spans="1:20" ht="20.25" customHeight="1">
      <c r="A3" s="303" t="s">
        <v>23</v>
      </c>
      <c r="B3" s="299"/>
      <c r="C3" s="314" t="s">
        <v>24</v>
      </c>
      <c r="D3" s="315"/>
      <c r="E3" s="315"/>
      <c r="F3" s="293" t="s">
        <v>25</v>
      </c>
      <c r="G3" s="293" t="s">
        <v>26</v>
      </c>
      <c r="H3" s="293" t="s">
        <v>27</v>
      </c>
      <c r="I3" s="293" t="s">
        <v>28</v>
      </c>
      <c r="J3" s="293" t="s">
        <v>29</v>
      </c>
      <c r="K3" s="293" t="s">
        <v>30</v>
      </c>
      <c r="L3" s="293" t="s">
        <v>31</v>
      </c>
      <c r="M3" s="297" t="s">
        <v>32</v>
      </c>
      <c r="N3" s="299" t="s">
        <v>33</v>
      </c>
      <c r="O3" s="306" t="s">
        <v>34</v>
      </c>
      <c r="P3" s="307"/>
      <c r="Q3" s="307"/>
      <c r="R3" s="308"/>
      <c r="S3" s="316" t="s">
        <v>35</v>
      </c>
    </row>
    <row r="4" spans="1:20" ht="37.5" customHeight="1">
      <c r="A4" s="317"/>
      <c r="B4" s="318"/>
      <c r="C4" s="14" t="s">
        <v>37</v>
      </c>
      <c r="D4" s="14" t="s">
        <v>38</v>
      </c>
      <c r="E4" s="14" t="s">
        <v>39</v>
      </c>
      <c r="F4" s="321"/>
      <c r="G4" s="294"/>
      <c r="H4" s="294"/>
      <c r="I4" s="294"/>
      <c r="J4" s="294"/>
      <c r="K4" s="294"/>
      <c r="L4" s="294"/>
      <c r="M4" s="298"/>
      <c r="N4" s="300"/>
      <c r="O4" s="14" t="s">
        <v>40</v>
      </c>
      <c r="P4" s="14" t="s">
        <v>41</v>
      </c>
      <c r="Q4" s="14" t="s">
        <v>42</v>
      </c>
      <c r="R4" s="15" t="s">
        <v>43</v>
      </c>
      <c r="S4" s="310"/>
    </row>
    <row r="5" spans="1:20" s="20" customFormat="1" ht="25.5" customHeight="1">
      <c r="A5" s="156" t="s">
        <v>45</v>
      </c>
      <c r="B5" s="157"/>
      <c r="C5" s="158"/>
      <c r="D5" s="158">
        <f>D6+D9+D18+D20+D22+D27</f>
        <v>18</v>
      </c>
      <c r="E5" s="159" t="s">
        <v>5</v>
      </c>
      <c r="F5" s="160">
        <f>F6+F9+F18+F20+F22+F27</f>
        <v>5171.05</v>
      </c>
      <c r="G5" s="160">
        <f>G6+G9+G18+G20+G22+G27</f>
        <v>1315.2</v>
      </c>
      <c r="H5" s="160">
        <f>H6+H9+H18+H20+H22+H27</f>
        <v>1254.3000000000002</v>
      </c>
      <c r="I5" s="160">
        <f>I6+I9+I18+I20+I22+I27</f>
        <v>4248</v>
      </c>
      <c r="J5" s="161"/>
      <c r="K5" s="158"/>
      <c r="L5" s="158"/>
      <c r="M5" s="189"/>
      <c r="N5" s="184"/>
      <c r="O5" s="17"/>
      <c r="P5" s="17"/>
      <c r="Q5" s="17"/>
      <c r="R5" s="18"/>
      <c r="S5" s="19"/>
    </row>
    <row r="6" spans="1:20" s="30" customFormat="1" ht="25.5" customHeight="1">
      <c r="A6" s="93" t="s">
        <v>9</v>
      </c>
      <c r="B6" s="93" t="s">
        <v>47</v>
      </c>
      <c r="C6" s="94"/>
      <c r="D6" s="95">
        <f>COUNTA(D7:D8)</f>
        <v>2</v>
      </c>
      <c r="E6" s="96" t="s">
        <v>5</v>
      </c>
      <c r="F6" s="97">
        <f>SUM(F7:F8)</f>
        <v>1429</v>
      </c>
      <c r="G6" s="97">
        <f>SUM(G7:G8)</f>
        <v>504.3</v>
      </c>
      <c r="H6" s="97">
        <f>SUM(H7:H8)</f>
        <v>499.90000000000003</v>
      </c>
      <c r="I6" s="97">
        <f>SUM(I7:I8)</f>
        <v>1805</v>
      </c>
      <c r="J6" s="98"/>
      <c r="K6" s="99"/>
      <c r="L6" s="99"/>
      <c r="M6" s="190"/>
      <c r="N6" s="185"/>
      <c r="O6" s="100"/>
      <c r="P6" s="100"/>
      <c r="Q6" s="100"/>
      <c r="R6" s="101"/>
      <c r="S6" s="29"/>
      <c r="T6" s="10">
        <v>1</v>
      </c>
    </row>
    <row r="7" spans="1:20" ht="25.5" customHeight="1">
      <c r="A7" s="102">
        <v>1</v>
      </c>
      <c r="B7" s="103" t="s">
        <v>320</v>
      </c>
      <c r="C7" s="104"/>
      <c r="D7" s="105" t="s">
        <v>113</v>
      </c>
      <c r="E7" s="105" t="s">
        <v>321</v>
      </c>
      <c r="F7" s="106">
        <v>818</v>
      </c>
      <c r="G7" s="106">
        <v>265</v>
      </c>
      <c r="H7" s="106">
        <v>260.60000000000002</v>
      </c>
      <c r="I7" s="106">
        <v>1440</v>
      </c>
      <c r="J7" s="107">
        <v>177</v>
      </c>
      <c r="K7" s="108">
        <v>4.5</v>
      </c>
      <c r="L7" s="108">
        <v>13.9</v>
      </c>
      <c r="M7" s="191">
        <v>1934</v>
      </c>
      <c r="N7" s="186"/>
      <c r="O7" s="109"/>
      <c r="P7" s="109"/>
      <c r="Q7" s="109"/>
      <c r="R7" s="110"/>
      <c r="S7" s="42"/>
      <c r="T7" s="10">
        <v>1</v>
      </c>
    </row>
    <row r="8" spans="1:20" ht="25.5" customHeight="1">
      <c r="A8" s="111">
        <v>2</v>
      </c>
      <c r="B8" s="112" t="s">
        <v>322</v>
      </c>
      <c r="C8" s="113"/>
      <c r="D8" s="114" t="s">
        <v>59</v>
      </c>
      <c r="E8" s="14" t="s">
        <v>323</v>
      </c>
      <c r="F8" s="115">
        <v>611</v>
      </c>
      <c r="G8" s="115">
        <v>239.3</v>
      </c>
      <c r="H8" s="115">
        <v>239.3</v>
      </c>
      <c r="I8" s="115">
        <v>365</v>
      </c>
      <c r="J8" s="116">
        <v>764</v>
      </c>
      <c r="K8" s="117">
        <v>2.5</v>
      </c>
      <c r="L8" s="117">
        <v>5</v>
      </c>
      <c r="M8" s="192">
        <v>1932</v>
      </c>
      <c r="N8" s="187"/>
      <c r="O8" s="114"/>
      <c r="P8" s="114"/>
      <c r="Q8" s="114"/>
      <c r="R8" s="118"/>
      <c r="S8" s="65"/>
      <c r="T8" s="10">
        <v>1</v>
      </c>
    </row>
    <row r="9" spans="1:20" s="30" customFormat="1" ht="25.5" customHeight="1">
      <c r="A9" s="93" t="s">
        <v>10</v>
      </c>
      <c r="B9" s="93" t="s">
        <v>47</v>
      </c>
      <c r="C9" s="94"/>
      <c r="D9" s="95">
        <f>COUNTA(D10:D17)</f>
        <v>8</v>
      </c>
      <c r="E9" s="96" t="s">
        <v>5</v>
      </c>
      <c r="F9" s="97">
        <f>SUM(F10:F17)</f>
        <v>1691</v>
      </c>
      <c r="G9" s="97">
        <f>SUM(G10:G17)</f>
        <v>382.9</v>
      </c>
      <c r="H9" s="97">
        <f>SUM(H10:H17)</f>
        <v>363.20000000000005</v>
      </c>
      <c r="I9" s="97">
        <f>SUM(I10:I17)</f>
        <v>1162</v>
      </c>
      <c r="J9" s="98"/>
      <c r="K9" s="99"/>
      <c r="L9" s="99"/>
      <c r="M9" s="190"/>
      <c r="N9" s="185"/>
      <c r="O9" s="100"/>
      <c r="P9" s="100"/>
      <c r="Q9" s="100"/>
      <c r="R9" s="101"/>
      <c r="S9" s="29"/>
      <c r="T9" s="10">
        <v>1</v>
      </c>
    </row>
    <row r="10" spans="1:20" ht="25.5" customHeight="1">
      <c r="A10" s="102">
        <v>3</v>
      </c>
      <c r="B10" s="103" t="s">
        <v>324</v>
      </c>
      <c r="C10" s="104"/>
      <c r="D10" s="105" t="s">
        <v>144</v>
      </c>
      <c r="E10" s="105" t="s">
        <v>325</v>
      </c>
      <c r="F10" s="106">
        <v>71</v>
      </c>
      <c r="G10" s="106">
        <v>22</v>
      </c>
      <c r="H10" s="106">
        <v>20.5</v>
      </c>
      <c r="I10" s="106">
        <v>95</v>
      </c>
      <c r="J10" s="108">
        <v>127</v>
      </c>
      <c r="K10" s="106">
        <v>4</v>
      </c>
      <c r="L10" s="108">
        <v>10.6</v>
      </c>
      <c r="M10" s="191">
        <v>1961</v>
      </c>
      <c r="N10" s="186"/>
      <c r="O10" s="109"/>
      <c r="P10" s="109"/>
      <c r="Q10" s="109"/>
      <c r="R10" s="110"/>
      <c r="S10" s="42"/>
      <c r="T10" s="10">
        <v>1</v>
      </c>
    </row>
    <row r="11" spans="1:20" ht="25.5" customHeight="1">
      <c r="A11" s="44">
        <v>4</v>
      </c>
      <c r="B11" s="45" t="s">
        <v>326</v>
      </c>
      <c r="C11" s="46"/>
      <c r="D11" s="47" t="s">
        <v>59</v>
      </c>
      <c r="E11" s="48" t="s">
        <v>325</v>
      </c>
      <c r="F11" s="49">
        <v>81</v>
      </c>
      <c r="G11" s="49">
        <v>31.8</v>
      </c>
      <c r="H11" s="49">
        <v>29.4</v>
      </c>
      <c r="I11" s="49">
        <v>78</v>
      </c>
      <c r="J11" s="51">
        <v>180</v>
      </c>
      <c r="K11" s="49">
        <v>2.6</v>
      </c>
      <c r="L11" s="51">
        <v>16</v>
      </c>
      <c r="M11" s="175">
        <v>1955</v>
      </c>
      <c r="N11" s="165"/>
      <c r="O11" s="47"/>
      <c r="P11" s="47"/>
      <c r="Q11" s="47"/>
      <c r="R11" s="52"/>
      <c r="S11" s="53"/>
      <c r="T11" s="10">
        <v>1</v>
      </c>
    </row>
    <row r="12" spans="1:20" ht="25.5" customHeight="1">
      <c r="A12" s="44">
        <v>5</v>
      </c>
      <c r="B12" s="45" t="s">
        <v>327</v>
      </c>
      <c r="C12" s="46"/>
      <c r="D12" s="47" t="s">
        <v>59</v>
      </c>
      <c r="E12" s="48" t="s">
        <v>328</v>
      </c>
      <c r="F12" s="49">
        <v>202</v>
      </c>
      <c r="G12" s="49">
        <v>58.2</v>
      </c>
      <c r="H12" s="49">
        <v>57.2</v>
      </c>
      <c r="I12" s="49">
        <v>174</v>
      </c>
      <c r="J12" s="51">
        <v>654.9</v>
      </c>
      <c r="K12" s="49">
        <v>3</v>
      </c>
      <c r="L12" s="51">
        <v>7.5</v>
      </c>
      <c r="M12" s="175">
        <v>1940</v>
      </c>
      <c r="N12" s="165"/>
      <c r="O12" s="47"/>
      <c r="P12" s="47"/>
      <c r="Q12" s="47"/>
      <c r="R12" s="52"/>
      <c r="S12" s="53"/>
      <c r="T12" s="10">
        <v>1</v>
      </c>
    </row>
    <row r="13" spans="1:20" ht="25.5" customHeight="1">
      <c r="A13" s="44">
        <v>6</v>
      </c>
      <c r="B13" s="45" t="s">
        <v>329</v>
      </c>
      <c r="C13" s="46"/>
      <c r="D13" s="47" t="s">
        <v>59</v>
      </c>
      <c r="E13" s="48" t="s">
        <v>145</v>
      </c>
      <c r="F13" s="49">
        <v>55</v>
      </c>
      <c r="G13" s="49">
        <v>42</v>
      </c>
      <c r="H13" s="49">
        <v>42</v>
      </c>
      <c r="I13" s="49">
        <v>114</v>
      </c>
      <c r="J13" s="51">
        <v>195.2</v>
      </c>
      <c r="K13" s="49">
        <v>4.3</v>
      </c>
      <c r="L13" s="51">
        <v>8.14</v>
      </c>
      <c r="M13" s="175">
        <v>1963</v>
      </c>
      <c r="N13" s="165"/>
      <c r="O13" s="47"/>
      <c r="P13" s="47"/>
      <c r="Q13" s="47"/>
      <c r="R13" s="52"/>
      <c r="S13" s="53"/>
      <c r="T13" s="10">
        <v>1</v>
      </c>
    </row>
    <row r="14" spans="1:20" ht="25.5" customHeight="1">
      <c r="A14" s="44">
        <v>7</v>
      </c>
      <c r="B14" s="45" t="s">
        <v>330</v>
      </c>
      <c r="C14" s="46"/>
      <c r="D14" s="47" t="s">
        <v>59</v>
      </c>
      <c r="E14" s="48" t="s">
        <v>179</v>
      </c>
      <c r="F14" s="49">
        <v>120</v>
      </c>
      <c r="G14" s="49">
        <v>44</v>
      </c>
      <c r="H14" s="49">
        <v>44</v>
      </c>
      <c r="I14" s="49">
        <v>104</v>
      </c>
      <c r="J14" s="51">
        <v>159.9</v>
      </c>
      <c r="K14" s="49">
        <v>3.5</v>
      </c>
      <c r="L14" s="51">
        <v>10</v>
      </c>
      <c r="M14" s="175">
        <v>1945</v>
      </c>
      <c r="N14" s="165"/>
      <c r="O14" s="47"/>
      <c r="P14" s="47"/>
      <c r="Q14" s="47"/>
      <c r="R14" s="52"/>
      <c r="S14" s="53"/>
      <c r="T14" s="10">
        <v>1</v>
      </c>
    </row>
    <row r="15" spans="1:20" ht="25.5" customHeight="1">
      <c r="A15" s="44">
        <v>8</v>
      </c>
      <c r="B15" s="45" t="s">
        <v>331</v>
      </c>
      <c r="C15" s="46"/>
      <c r="D15" s="47" t="s">
        <v>59</v>
      </c>
      <c r="E15" s="48" t="s">
        <v>332</v>
      </c>
      <c r="F15" s="49">
        <v>37</v>
      </c>
      <c r="G15" s="49">
        <v>20.8</v>
      </c>
      <c r="H15" s="49">
        <v>20</v>
      </c>
      <c r="I15" s="49">
        <v>40</v>
      </c>
      <c r="J15" s="51">
        <v>177</v>
      </c>
      <c r="K15" s="49">
        <v>4</v>
      </c>
      <c r="L15" s="51">
        <v>7</v>
      </c>
      <c r="M15" s="175">
        <v>1944</v>
      </c>
      <c r="N15" s="165"/>
      <c r="O15" s="47"/>
      <c r="P15" s="47"/>
      <c r="Q15" s="47"/>
      <c r="R15" s="52"/>
      <c r="S15" s="53"/>
      <c r="T15" s="10">
        <v>1</v>
      </c>
    </row>
    <row r="16" spans="1:20" ht="25.5" customHeight="1">
      <c r="A16" s="44">
        <v>9</v>
      </c>
      <c r="B16" s="45" t="s">
        <v>333</v>
      </c>
      <c r="C16" s="46"/>
      <c r="D16" s="47" t="s">
        <v>59</v>
      </c>
      <c r="E16" s="48" t="s">
        <v>334</v>
      </c>
      <c r="F16" s="49">
        <v>650</v>
      </c>
      <c r="G16" s="49">
        <v>90.2</v>
      </c>
      <c r="H16" s="49">
        <v>76.2</v>
      </c>
      <c r="I16" s="49">
        <v>400</v>
      </c>
      <c r="J16" s="51">
        <v>165</v>
      </c>
      <c r="K16" s="49">
        <v>4.5</v>
      </c>
      <c r="L16" s="51">
        <v>26.68</v>
      </c>
      <c r="M16" s="175">
        <v>1972</v>
      </c>
      <c r="N16" s="165"/>
      <c r="O16" s="47"/>
      <c r="P16" s="47"/>
      <c r="Q16" s="47"/>
      <c r="R16" s="52"/>
      <c r="S16" s="53"/>
      <c r="T16" s="10">
        <v>1</v>
      </c>
    </row>
    <row r="17" spans="1:20" ht="25.5" customHeight="1">
      <c r="A17" s="111">
        <v>10</v>
      </c>
      <c r="B17" s="112" t="s">
        <v>335</v>
      </c>
      <c r="C17" s="113"/>
      <c r="D17" s="114" t="s">
        <v>59</v>
      </c>
      <c r="E17" s="14" t="s">
        <v>336</v>
      </c>
      <c r="F17" s="115">
        <v>475</v>
      </c>
      <c r="G17" s="115">
        <v>73.900000000000006</v>
      </c>
      <c r="H17" s="115">
        <v>73.900000000000006</v>
      </c>
      <c r="I17" s="115">
        <v>157</v>
      </c>
      <c r="J17" s="117">
        <v>257</v>
      </c>
      <c r="K17" s="115">
        <v>5</v>
      </c>
      <c r="L17" s="117">
        <v>17.3</v>
      </c>
      <c r="M17" s="192">
        <v>1996</v>
      </c>
      <c r="N17" s="187"/>
      <c r="O17" s="114"/>
      <c r="P17" s="114"/>
      <c r="Q17" s="114"/>
      <c r="R17" s="118"/>
      <c r="S17" s="65"/>
      <c r="T17" s="10">
        <v>1</v>
      </c>
    </row>
    <row r="18" spans="1:20" s="30" customFormat="1" ht="25.5" customHeight="1">
      <c r="A18" s="93" t="s">
        <v>11</v>
      </c>
      <c r="B18" s="93" t="s">
        <v>47</v>
      </c>
      <c r="C18" s="94"/>
      <c r="D18" s="95">
        <f>COUNTA(D19)</f>
        <v>1</v>
      </c>
      <c r="E18" s="96" t="s">
        <v>5</v>
      </c>
      <c r="F18" s="97">
        <f>SUM(F19)</f>
        <v>571</v>
      </c>
      <c r="G18" s="97">
        <f>SUM(G19)</f>
        <v>107.6</v>
      </c>
      <c r="H18" s="97">
        <f>SUM(H19)</f>
        <v>95.5</v>
      </c>
      <c r="I18" s="97">
        <f>SUM(I19)</f>
        <v>295</v>
      </c>
      <c r="J18" s="99"/>
      <c r="K18" s="97"/>
      <c r="L18" s="99"/>
      <c r="M18" s="190"/>
      <c r="N18" s="185"/>
      <c r="O18" s="100"/>
      <c r="P18" s="100"/>
      <c r="Q18" s="100"/>
      <c r="R18" s="101"/>
      <c r="S18" s="29"/>
      <c r="T18" s="10">
        <v>1</v>
      </c>
    </row>
    <row r="19" spans="1:20" ht="25.5" customHeight="1">
      <c r="A19" s="119">
        <v>11</v>
      </c>
      <c r="B19" s="120" t="s">
        <v>337</v>
      </c>
      <c r="C19" s="121"/>
      <c r="D19" s="122" t="s">
        <v>187</v>
      </c>
      <c r="E19" s="122" t="s">
        <v>338</v>
      </c>
      <c r="F19" s="123">
        <v>571</v>
      </c>
      <c r="G19" s="123">
        <v>107.6</v>
      </c>
      <c r="H19" s="123">
        <v>95.5</v>
      </c>
      <c r="I19" s="123">
        <v>295</v>
      </c>
      <c r="J19" s="124">
        <v>219.5</v>
      </c>
      <c r="K19" s="123">
        <v>6</v>
      </c>
      <c r="L19" s="124">
        <v>24.69</v>
      </c>
      <c r="M19" s="193">
        <v>1970</v>
      </c>
      <c r="N19" s="188"/>
      <c r="O19" s="125"/>
      <c r="P19" s="125"/>
      <c r="Q19" s="125"/>
      <c r="R19" s="126"/>
      <c r="S19" s="89" t="s">
        <v>339</v>
      </c>
      <c r="T19" s="10">
        <v>1</v>
      </c>
    </row>
    <row r="20" spans="1:20" s="30" customFormat="1" ht="25.5" customHeight="1">
      <c r="A20" s="93" t="s">
        <v>15</v>
      </c>
      <c r="B20" s="93" t="s">
        <v>47</v>
      </c>
      <c r="C20" s="94"/>
      <c r="D20" s="95">
        <f>COUNTA(D21)</f>
        <v>1</v>
      </c>
      <c r="E20" s="96" t="s">
        <v>5</v>
      </c>
      <c r="F20" s="97">
        <f>SUM(F21)</f>
        <v>54</v>
      </c>
      <c r="G20" s="97">
        <f>SUM(G21)</f>
        <v>34.9</v>
      </c>
      <c r="H20" s="97">
        <f>SUM(H21)</f>
        <v>34.9</v>
      </c>
      <c r="I20" s="97">
        <f>SUM(I21)</f>
        <v>90</v>
      </c>
      <c r="J20" s="99"/>
      <c r="K20" s="97"/>
      <c r="L20" s="99"/>
      <c r="M20" s="190"/>
      <c r="N20" s="185"/>
      <c r="O20" s="100"/>
      <c r="P20" s="100"/>
      <c r="Q20" s="100"/>
      <c r="R20" s="101"/>
      <c r="S20" s="29"/>
      <c r="T20" s="10">
        <v>1</v>
      </c>
    </row>
    <row r="21" spans="1:20" ht="25.5" customHeight="1">
      <c r="A21" s="80">
        <v>12</v>
      </c>
      <c r="B21" s="81" t="s">
        <v>340</v>
      </c>
      <c r="C21" s="82"/>
      <c r="D21" s="83" t="s">
        <v>341</v>
      </c>
      <c r="E21" s="87"/>
      <c r="F21" s="84">
        <v>54</v>
      </c>
      <c r="G21" s="84">
        <v>34.9</v>
      </c>
      <c r="H21" s="84">
        <v>34.9</v>
      </c>
      <c r="I21" s="84">
        <v>90</v>
      </c>
      <c r="J21" s="86">
        <v>127</v>
      </c>
      <c r="K21" s="84">
        <v>3.5</v>
      </c>
      <c r="L21" s="86">
        <v>7</v>
      </c>
      <c r="M21" s="178">
        <v>1943</v>
      </c>
      <c r="N21" s="188"/>
      <c r="O21" s="125"/>
      <c r="P21" s="125"/>
      <c r="Q21" s="125"/>
      <c r="R21" s="126"/>
      <c r="S21" s="89"/>
      <c r="T21" s="10">
        <v>1</v>
      </c>
    </row>
    <row r="22" spans="1:20" s="30" customFormat="1" ht="25.5" customHeight="1">
      <c r="A22" s="93" t="s">
        <v>16</v>
      </c>
      <c r="B22" s="93" t="s">
        <v>47</v>
      </c>
      <c r="C22" s="94"/>
      <c r="D22" s="95">
        <f>COUNTA(D23:D26)</f>
        <v>4</v>
      </c>
      <c r="E22" s="96" t="s">
        <v>5</v>
      </c>
      <c r="F22" s="97">
        <f>SUM(F23:F26)</f>
        <v>325.05</v>
      </c>
      <c r="G22" s="97">
        <f>SUM(G23:G26)</f>
        <v>180.20000000000002</v>
      </c>
      <c r="H22" s="97">
        <f>SUM(H23:H26)</f>
        <v>155.50000000000003</v>
      </c>
      <c r="I22" s="97">
        <f>SUM(I23:I26)</f>
        <v>297</v>
      </c>
      <c r="J22" s="99"/>
      <c r="K22" s="97"/>
      <c r="L22" s="97"/>
      <c r="M22" s="194"/>
      <c r="N22" s="185"/>
      <c r="O22" s="100"/>
      <c r="P22" s="100"/>
      <c r="Q22" s="100"/>
      <c r="R22" s="101"/>
      <c r="S22" s="29"/>
      <c r="T22" s="10">
        <v>1</v>
      </c>
    </row>
    <row r="23" spans="1:20" ht="25.5" customHeight="1">
      <c r="A23" s="102">
        <v>13</v>
      </c>
      <c r="B23" s="103" t="s">
        <v>342</v>
      </c>
      <c r="C23" s="104"/>
      <c r="D23" s="105" t="s">
        <v>343</v>
      </c>
      <c r="E23" s="104"/>
      <c r="F23" s="106">
        <v>218</v>
      </c>
      <c r="G23" s="106">
        <v>96.2</v>
      </c>
      <c r="H23" s="106">
        <v>84.8</v>
      </c>
      <c r="I23" s="106">
        <v>170</v>
      </c>
      <c r="J23" s="108">
        <v>245</v>
      </c>
      <c r="K23" s="106">
        <v>3.5</v>
      </c>
      <c r="L23" s="108">
        <v>10</v>
      </c>
      <c r="M23" s="191">
        <v>1940</v>
      </c>
      <c r="N23" s="186"/>
      <c r="O23" s="109"/>
      <c r="P23" s="109"/>
      <c r="Q23" s="109"/>
      <c r="R23" s="110"/>
      <c r="S23" s="42"/>
      <c r="T23" s="10">
        <v>1</v>
      </c>
    </row>
    <row r="24" spans="1:20" ht="25.5" customHeight="1">
      <c r="A24" s="44">
        <v>14</v>
      </c>
      <c r="B24" s="45" t="s">
        <v>344</v>
      </c>
      <c r="C24" s="46"/>
      <c r="D24" s="47" t="s">
        <v>59</v>
      </c>
      <c r="E24" s="46"/>
      <c r="F24" s="49">
        <v>27</v>
      </c>
      <c r="G24" s="49">
        <v>21</v>
      </c>
      <c r="H24" s="49">
        <v>18.100000000000001</v>
      </c>
      <c r="I24" s="49">
        <v>61</v>
      </c>
      <c r="J24" s="51">
        <v>222</v>
      </c>
      <c r="K24" s="49">
        <v>3</v>
      </c>
      <c r="L24" s="51">
        <v>7</v>
      </c>
      <c r="M24" s="175">
        <v>1954</v>
      </c>
      <c r="N24" s="165"/>
      <c r="O24" s="47"/>
      <c r="P24" s="47"/>
      <c r="Q24" s="47"/>
      <c r="R24" s="52"/>
      <c r="S24" s="53"/>
      <c r="T24" s="10">
        <v>1</v>
      </c>
    </row>
    <row r="25" spans="1:20" ht="25.5" customHeight="1">
      <c r="A25" s="44">
        <v>15</v>
      </c>
      <c r="B25" s="45" t="s">
        <v>171</v>
      </c>
      <c r="C25" s="46"/>
      <c r="D25" s="47" t="s">
        <v>59</v>
      </c>
      <c r="E25" s="46"/>
      <c r="F25" s="49">
        <v>72</v>
      </c>
      <c r="G25" s="49">
        <v>47.6</v>
      </c>
      <c r="H25" s="49">
        <v>38.200000000000003</v>
      </c>
      <c r="I25" s="49">
        <v>58</v>
      </c>
      <c r="J25" s="51">
        <v>112</v>
      </c>
      <c r="K25" s="49">
        <v>3.5</v>
      </c>
      <c r="L25" s="51">
        <v>10.7</v>
      </c>
      <c r="M25" s="175">
        <v>1943</v>
      </c>
      <c r="N25" s="165"/>
      <c r="O25" s="47"/>
      <c r="P25" s="47"/>
      <c r="Q25" s="47"/>
      <c r="R25" s="52"/>
      <c r="S25" s="53"/>
      <c r="T25" s="10">
        <v>1</v>
      </c>
    </row>
    <row r="26" spans="1:20" ht="25.5" customHeight="1">
      <c r="A26" s="56">
        <v>16</v>
      </c>
      <c r="B26" s="57" t="s">
        <v>345</v>
      </c>
      <c r="C26" s="58"/>
      <c r="D26" s="59" t="s">
        <v>59</v>
      </c>
      <c r="E26" s="58"/>
      <c r="F26" s="61">
        <v>8.0500000000000007</v>
      </c>
      <c r="G26" s="61">
        <v>15.4</v>
      </c>
      <c r="H26" s="61">
        <v>14.4</v>
      </c>
      <c r="I26" s="61">
        <v>8</v>
      </c>
      <c r="J26" s="63">
        <v>120</v>
      </c>
      <c r="K26" s="61">
        <v>2.5</v>
      </c>
      <c r="L26" s="63">
        <v>4</v>
      </c>
      <c r="M26" s="176">
        <v>1970</v>
      </c>
      <c r="N26" s="170"/>
      <c r="O26" s="59"/>
      <c r="P26" s="59"/>
      <c r="Q26" s="59"/>
      <c r="R26" s="64"/>
      <c r="S26" s="127"/>
      <c r="T26" s="10">
        <v>1</v>
      </c>
    </row>
    <row r="27" spans="1:20" ht="25.5" customHeight="1">
      <c r="A27" s="128" t="s">
        <v>351</v>
      </c>
      <c r="B27" s="129" t="s">
        <v>346</v>
      </c>
      <c r="C27" s="130"/>
      <c r="D27" s="131">
        <f>COUNTA(D28:D29)</f>
        <v>2</v>
      </c>
      <c r="E27" s="132" t="s">
        <v>5</v>
      </c>
      <c r="F27" s="133">
        <f>F28+F29</f>
        <v>1101</v>
      </c>
      <c r="G27" s="133">
        <f>G28+G29</f>
        <v>105.3</v>
      </c>
      <c r="H27" s="133">
        <f>H28+H29</f>
        <v>105.3</v>
      </c>
      <c r="I27" s="133">
        <f>I28+I29</f>
        <v>599</v>
      </c>
      <c r="J27" s="133">
        <f>J28+J29</f>
        <v>640</v>
      </c>
      <c r="K27" s="134"/>
      <c r="L27" s="134"/>
      <c r="M27" s="135"/>
      <c r="T27" s="10">
        <v>1</v>
      </c>
    </row>
    <row r="28" spans="1:20" ht="25.5" customHeight="1">
      <c r="A28" s="136">
        <v>17</v>
      </c>
      <c r="B28" s="137" t="s">
        <v>347</v>
      </c>
      <c r="C28" s="138"/>
      <c r="D28" s="139" t="s">
        <v>8</v>
      </c>
      <c r="E28" s="138"/>
      <c r="F28" s="140">
        <v>481</v>
      </c>
      <c r="G28" s="140">
        <v>38.700000000000003</v>
      </c>
      <c r="H28" s="140">
        <v>38.700000000000003</v>
      </c>
      <c r="I28" s="140">
        <v>360</v>
      </c>
      <c r="J28" s="141">
        <v>210</v>
      </c>
      <c r="K28" s="140"/>
      <c r="L28" s="140">
        <v>23</v>
      </c>
      <c r="M28" s="142">
        <v>2005</v>
      </c>
      <c r="T28" s="10">
        <v>1</v>
      </c>
    </row>
    <row r="29" spans="1:20" ht="25.5" customHeight="1">
      <c r="A29" s="143">
        <v>18</v>
      </c>
      <c r="B29" s="144" t="s">
        <v>348</v>
      </c>
      <c r="C29" s="145"/>
      <c r="D29" s="146" t="s">
        <v>8</v>
      </c>
      <c r="E29" s="145"/>
      <c r="F29" s="147">
        <v>620</v>
      </c>
      <c r="G29" s="147">
        <v>66.599999999999994</v>
      </c>
      <c r="H29" s="147">
        <v>66.599999999999994</v>
      </c>
      <c r="I29" s="147">
        <v>239</v>
      </c>
      <c r="J29" s="148">
        <v>430</v>
      </c>
      <c r="K29" s="145"/>
      <c r="L29" s="149">
        <v>17</v>
      </c>
      <c r="M29" s="150">
        <v>2005</v>
      </c>
      <c r="T29" s="10">
        <v>1</v>
      </c>
    </row>
    <row r="30" spans="1:20" ht="40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2"/>
      <c r="K30" s="151"/>
      <c r="L30" s="151"/>
      <c r="M30" s="151"/>
      <c r="T30" s="10">
        <v>1</v>
      </c>
    </row>
    <row r="31" spans="1:20">
      <c r="J31" s="153"/>
      <c r="T31" s="10">
        <v>1</v>
      </c>
    </row>
    <row r="32" spans="1:20">
      <c r="J32" s="153"/>
      <c r="T32" s="10">
        <v>1</v>
      </c>
    </row>
    <row r="33" spans="10:20">
      <c r="J33" s="153"/>
      <c r="T33" s="10">
        <v>1</v>
      </c>
    </row>
    <row r="34" spans="10:20">
      <c r="J34" s="153"/>
      <c r="T34" s="10">
        <v>1</v>
      </c>
    </row>
    <row r="35" spans="10:20">
      <c r="J35" s="153"/>
      <c r="T35" s="10">
        <v>1</v>
      </c>
    </row>
    <row r="36" spans="10:20">
      <c r="J36" s="153"/>
      <c r="T36" s="10">
        <v>1</v>
      </c>
    </row>
    <row r="37" spans="10:20">
      <c r="J37" s="153"/>
      <c r="T37" s="10">
        <v>1</v>
      </c>
    </row>
    <row r="38" spans="10:20">
      <c r="J38" s="153"/>
      <c r="T38" s="10">
        <v>1</v>
      </c>
    </row>
    <row r="39" spans="10:20">
      <c r="J39" s="153"/>
      <c r="T39" s="10">
        <v>1</v>
      </c>
    </row>
    <row r="40" spans="10:20">
      <c r="J40" s="153"/>
      <c r="T40" s="10">
        <v>1</v>
      </c>
    </row>
    <row r="41" spans="10:20">
      <c r="J41" s="153"/>
      <c r="T41" s="10">
        <v>1</v>
      </c>
    </row>
    <row r="42" spans="10:20">
      <c r="J42" s="153"/>
      <c r="T42" s="10">
        <v>1</v>
      </c>
    </row>
    <row r="43" spans="10:20">
      <c r="J43" s="153"/>
      <c r="T43" s="10">
        <v>1</v>
      </c>
    </row>
    <row r="44" spans="10:20">
      <c r="J44" s="153"/>
      <c r="T44" s="10">
        <v>1</v>
      </c>
    </row>
    <row r="45" spans="10:20">
      <c r="J45" s="153"/>
      <c r="T45" s="10">
        <v>1</v>
      </c>
    </row>
    <row r="46" spans="10:20">
      <c r="J46" s="153"/>
      <c r="T46" s="10">
        <v>1</v>
      </c>
    </row>
    <row r="47" spans="10:20">
      <c r="J47" s="153"/>
      <c r="T47" s="10">
        <v>1</v>
      </c>
    </row>
    <row r="48" spans="10:20">
      <c r="J48" s="153"/>
      <c r="T48" s="10">
        <v>1</v>
      </c>
    </row>
    <row r="49" spans="10:20">
      <c r="J49" s="153"/>
      <c r="T49" s="10">
        <v>1</v>
      </c>
    </row>
    <row r="50" spans="10:20">
      <c r="J50" s="153"/>
      <c r="T50" s="10">
        <v>1</v>
      </c>
    </row>
    <row r="51" spans="10:20">
      <c r="J51" s="153"/>
      <c r="T51" s="10">
        <v>1</v>
      </c>
    </row>
    <row r="52" spans="10:20">
      <c r="J52" s="153"/>
      <c r="T52" s="10">
        <v>1</v>
      </c>
    </row>
    <row r="53" spans="10:20">
      <c r="J53" s="153"/>
      <c r="T53" s="10">
        <v>1</v>
      </c>
    </row>
    <row r="54" spans="10:20">
      <c r="J54" s="153"/>
      <c r="T54" s="10">
        <v>1</v>
      </c>
    </row>
    <row r="55" spans="10:20">
      <c r="J55" s="153"/>
      <c r="T55" s="10">
        <v>1</v>
      </c>
    </row>
    <row r="56" spans="10:20">
      <c r="J56" s="153"/>
    </row>
    <row r="57" spans="10:20">
      <c r="J57" s="153"/>
    </row>
    <row r="58" spans="10:20">
      <c r="J58" s="153"/>
    </row>
    <row r="59" spans="10:20">
      <c r="J59" s="153"/>
    </row>
    <row r="60" spans="10:20">
      <c r="J60" s="153"/>
    </row>
    <row r="61" spans="10:20">
      <c r="J61" s="153"/>
    </row>
  </sheetData>
  <mergeCells count="16">
    <mergeCell ref="A3:B4"/>
    <mergeCell ref="E1:J1"/>
    <mergeCell ref="L1:M1"/>
    <mergeCell ref="F2:L2"/>
    <mergeCell ref="C3:E3"/>
    <mergeCell ref="F3:F4"/>
    <mergeCell ref="G3:G4"/>
    <mergeCell ref="H3:H4"/>
    <mergeCell ref="I3:I4"/>
    <mergeCell ref="S3:S4"/>
    <mergeCell ref="J3:J4"/>
    <mergeCell ref="K3:K4"/>
    <mergeCell ref="L3:L4"/>
    <mergeCell ref="M3:M4"/>
    <mergeCell ref="N3:N4"/>
    <mergeCell ref="O3:R3"/>
  </mergeCells>
  <phoneticPr fontId="5" type="noConversion"/>
  <pageMargins left="0.53" right="0.43" top="0.83" bottom="0.66" header="0.5" footer="0.5"/>
  <pageSetup paperSize="9" scale="91" orientation="portrait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zoomScaleNormal="70" zoomScaleSheetLayoutView="80" workbookViewId="0">
      <pane xSplit="5" ySplit="5" topLeftCell="F6" activePane="bottomRight" state="frozen"/>
      <selection activeCell="F7" sqref="F7"/>
      <selection pane="topRight" activeCell="F7" sqref="F7"/>
      <selection pane="bottomLeft" activeCell="F7" sqref="F7"/>
      <selection pane="bottomRight" sqref="A1:M1"/>
    </sheetView>
  </sheetViews>
  <sheetFormatPr defaultRowHeight="16.5"/>
  <cols>
    <col min="1" max="1" width="5.109375" style="10" customWidth="1"/>
    <col min="2" max="2" width="8.6640625" style="10" customWidth="1"/>
    <col min="3" max="3" width="6.5546875" style="10" hidden="1" customWidth="1"/>
    <col min="4" max="5" width="5.6640625" style="10" customWidth="1"/>
    <col min="6" max="6" width="7.33203125" style="10" bestFit="1" customWidth="1"/>
    <col min="7" max="8" width="6.109375" style="10" bestFit="1" customWidth="1"/>
    <col min="9" max="9" width="7.33203125" style="10" bestFit="1" customWidth="1"/>
    <col min="10" max="13" width="5.6640625" style="10" customWidth="1"/>
    <col min="14" max="14" width="12.44140625" style="10" bestFit="1" customWidth="1"/>
    <col min="15" max="16384" width="8.88671875" style="10"/>
  </cols>
  <sheetData>
    <row r="1" spans="1:14" ht="50.1" customHeight="1">
      <c r="A1" s="301" t="s">
        <v>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95"/>
    </row>
    <row r="2" spans="1:14" ht="21.75" customHeight="1">
      <c r="A2" s="311" t="s">
        <v>350</v>
      </c>
      <c r="B2" s="312"/>
      <c r="D2" s="302"/>
      <c r="E2" s="302"/>
      <c r="F2" s="313"/>
      <c r="G2" s="302"/>
      <c r="H2" s="302"/>
      <c r="I2" s="302"/>
      <c r="J2" s="302"/>
      <c r="K2" s="302"/>
      <c r="L2" s="302"/>
      <c r="M2" s="12"/>
      <c r="N2" s="12"/>
    </row>
    <row r="3" spans="1:14" ht="20.25" customHeight="1">
      <c r="A3" s="303" t="s">
        <v>23</v>
      </c>
      <c r="B3" s="299"/>
      <c r="C3" s="314" t="s">
        <v>24</v>
      </c>
      <c r="D3" s="315"/>
      <c r="E3" s="315"/>
      <c r="F3" s="293" t="s">
        <v>25</v>
      </c>
      <c r="G3" s="293" t="s">
        <v>26</v>
      </c>
      <c r="H3" s="293" t="s">
        <v>27</v>
      </c>
      <c r="I3" s="293" t="s">
        <v>28</v>
      </c>
      <c r="J3" s="293" t="s">
        <v>29</v>
      </c>
      <c r="K3" s="293" t="s">
        <v>30</v>
      </c>
      <c r="L3" s="293" t="s">
        <v>31</v>
      </c>
      <c r="M3" s="325" t="s">
        <v>32</v>
      </c>
      <c r="N3" s="324" t="s">
        <v>355</v>
      </c>
    </row>
    <row r="4" spans="1:14" ht="39" customHeight="1">
      <c r="A4" s="304"/>
      <c r="B4" s="305"/>
      <c r="C4" s="14" t="s">
        <v>37</v>
      </c>
      <c r="D4" s="14" t="s">
        <v>38</v>
      </c>
      <c r="E4" s="14" t="s">
        <v>39</v>
      </c>
      <c r="F4" s="294"/>
      <c r="G4" s="294"/>
      <c r="H4" s="294"/>
      <c r="I4" s="294"/>
      <c r="J4" s="294"/>
      <c r="K4" s="294"/>
      <c r="L4" s="294"/>
      <c r="M4" s="326"/>
      <c r="N4" s="324"/>
    </row>
    <row r="5" spans="1:14" s="20" customFormat="1" ht="23.25" customHeight="1">
      <c r="A5" s="179" t="s">
        <v>45</v>
      </c>
      <c r="B5" s="179"/>
      <c r="C5" s="180"/>
      <c r="D5" s="180">
        <f>D6+D15+D24+D31+D44+D49+D51+D53+D61</f>
        <v>48</v>
      </c>
      <c r="E5" s="199" t="s">
        <v>5</v>
      </c>
      <c r="F5" s="182">
        <f>F6+F15+F24+F31+F44+F49+F51+F53+F61</f>
        <v>1459.6899999999998</v>
      </c>
      <c r="G5" s="182">
        <f>G6+G15+G24+G31+G44+G49+G51+G53+G61</f>
        <v>729.3</v>
      </c>
      <c r="H5" s="182">
        <f>H6+H15+H24+H31+H44+H49+H51+H53+H61</f>
        <v>574.49999999999989</v>
      </c>
      <c r="I5" s="182">
        <f>I6+I15+I24+I31+I44+I49+I51+I53+I61</f>
        <v>3955.1</v>
      </c>
      <c r="J5" s="155"/>
      <c r="K5" s="154"/>
      <c r="L5" s="154"/>
      <c r="M5" s="196"/>
      <c r="N5" s="197"/>
    </row>
    <row r="6" spans="1:14" s="30" customFormat="1" ht="23.25" customHeight="1">
      <c r="A6" s="21" t="s">
        <v>8</v>
      </c>
      <c r="B6" s="21" t="s">
        <v>47</v>
      </c>
      <c r="C6" s="22"/>
      <c r="D6" s="23">
        <v>8</v>
      </c>
      <c r="E6" s="198" t="s">
        <v>5</v>
      </c>
      <c r="F6" s="25">
        <f>SUM(F7:F14)</f>
        <v>206.31</v>
      </c>
      <c r="G6" s="25">
        <f>SUM(G7:G14)</f>
        <v>120</v>
      </c>
      <c r="H6" s="25">
        <f>SUM(H7:H14)</f>
        <v>113</v>
      </c>
      <c r="I6" s="25">
        <f>SUM(I7:I14)</f>
        <v>667</v>
      </c>
      <c r="J6" s="26"/>
      <c r="K6" s="25"/>
      <c r="L6" s="25"/>
      <c r="M6" s="200"/>
      <c r="N6" s="322" t="s">
        <v>356</v>
      </c>
    </row>
    <row r="7" spans="1:14" ht="23.25" customHeight="1">
      <c r="A7" s="33">
        <v>1</v>
      </c>
      <c r="B7" s="34" t="s">
        <v>51</v>
      </c>
      <c r="C7" s="35"/>
      <c r="D7" s="36" t="s">
        <v>52</v>
      </c>
      <c r="E7" s="36" t="s">
        <v>53</v>
      </c>
      <c r="F7" s="37">
        <v>6.28</v>
      </c>
      <c r="G7" s="37">
        <v>4.8</v>
      </c>
      <c r="H7" s="37">
        <v>4</v>
      </c>
      <c r="I7" s="37">
        <v>57</v>
      </c>
      <c r="J7" s="38">
        <v>37</v>
      </c>
      <c r="K7" s="39">
        <v>3</v>
      </c>
      <c r="L7" s="39">
        <v>8</v>
      </c>
      <c r="M7" s="201">
        <v>1945</v>
      </c>
      <c r="N7" s="322"/>
    </row>
    <row r="8" spans="1:14" ht="23.25" customHeight="1">
      <c r="A8" s="44">
        <v>2</v>
      </c>
      <c r="B8" s="45" t="s">
        <v>64</v>
      </c>
      <c r="C8" s="46"/>
      <c r="D8" s="47" t="s">
        <v>59</v>
      </c>
      <c r="E8" s="48" t="s">
        <v>65</v>
      </c>
      <c r="F8" s="49">
        <v>4.2699999999999996</v>
      </c>
      <c r="G8" s="49">
        <v>2.8</v>
      </c>
      <c r="H8" s="49">
        <v>2.8</v>
      </c>
      <c r="I8" s="49">
        <v>32</v>
      </c>
      <c r="J8" s="50">
        <v>66</v>
      </c>
      <c r="K8" s="51">
        <v>2</v>
      </c>
      <c r="L8" s="51">
        <v>5</v>
      </c>
      <c r="M8" s="202">
        <v>1960</v>
      </c>
      <c r="N8" s="322"/>
    </row>
    <row r="9" spans="1:14" ht="23.25" customHeight="1">
      <c r="A9" s="44">
        <v>3</v>
      </c>
      <c r="B9" s="45" t="s">
        <v>68</v>
      </c>
      <c r="C9" s="46"/>
      <c r="D9" s="47" t="s">
        <v>59</v>
      </c>
      <c r="E9" s="47" t="s">
        <v>59</v>
      </c>
      <c r="F9" s="49">
        <v>15.57</v>
      </c>
      <c r="G9" s="49">
        <v>15.3</v>
      </c>
      <c r="H9" s="49">
        <v>15.3</v>
      </c>
      <c r="I9" s="49">
        <v>114</v>
      </c>
      <c r="J9" s="50">
        <v>82</v>
      </c>
      <c r="K9" s="51">
        <v>3</v>
      </c>
      <c r="L9" s="51">
        <v>6</v>
      </c>
      <c r="M9" s="202">
        <v>1945</v>
      </c>
      <c r="N9" s="322"/>
    </row>
    <row r="10" spans="1:14" ht="23.25" customHeight="1">
      <c r="A10" s="44">
        <v>4</v>
      </c>
      <c r="B10" s="45" t="s">
        <v>75</v>
      </c>
      <c r="C10" s="46"/>
      <c r="D10" s="47" t="s">
        <v>59</v>
      </c>
      <c r="E10" s="48" t="s">
        <v>60</v>
      </c>
      <c r="F10" s="49">
        <v>18.510000000000002</v>
      </c>
      <c r="G10" s="49">
        <v>15</v>
      </c>
      <c r="H10" s="49">
        <v>15</v>
      </c>
      <c r="I10" s="49">
        <v>256</v>
      </c>
      <c r="J10" s="50">
        <v>143</v>
      </c>
      <c r="K10" s="51">
        <v>4</v>
      </c>
      <c r="L10" s="51">
        <v>6.5</v>
      </c>
      <c r="M10" s="202">
        <v>1945</v>
      </c>
      <c r="N10" s="322"/>
    </row>
    <row r="11" spans="1:14" ht="23.25" customHeight="1">
      <c r="A11" s="44">
        <v>5</v>
      </c>
      <c r="B11" s="45" t="s">
        <v>82</v>
      </c>
      <c r="C11" s="46"/>
      <c r="D11" s="47" t="s">
        <v>59</v>
      </c>
      <c r="E11" s="48" t="s">
        <v>83</v>
      </c>
      <c r="F11" s="49">
        <v>16.739999999999998</v>
      </c>
      <c r="G11" s="49">
        <v>12.1</v>
      </c>
      <c r="H11" s="49">
        <v>10.5</v>
      </c>
      <c r="I11" s="49">
        <v>21</v>
      </c>
      <c r="J11" s="50">
        <v>97</v>
      </c>
      <c r="K11" s="51">
        <v>4</v>
      </c>
      <c r="L11" s="51">
        <v>7</v>
      </c>
      <c r="M11" s="202">
        <v>1969</v>
      </c>
      <c r="N11" s="322"/>
    </row>
    <row r="12" spans="1:14" ht="23.25" customHeight="1">
      <c r="A12" s="44">
        <v>6</v>
      </c>
      <c r="B12" s="45" t="s">
        <v>93</v>
      </c>
      <c r="C12" s="46"/>
      <c r="D12" s="47" t="s">
        <v>59</v>
      </c>
      <c r="E12" s="48" t="s">
        <v>94</v>
      </c>
      <c r="F12" s="49">
        <v>8.17</v>
      </c>
      <c r="G12" s="49">
        <v>10</v>
      </c>
      <c r="H12" s="49">
        <v>10</v>
      </c>
      <c r="I12" s="49">
        <v>47</v>
      </c>
      <c r="J12" s="50">
        <v>63</v>
      </c>
      <c r="K12" s="51">
        <v>3</v>
      </c>
      <c r="L12" s="51">
        <v>8.8000000000000007</v>
      </c>
      <c r="M12" s="202">
        <v>1968</v>
      </c>
      <c r="N12" s="322"/>
    </row>
    <row r="13" spans="1:14" ht="23.25" customHeight="1">
      <c r="A13" s="44">
        <v>7</v>
      </c>
      <c r="B13" s="45" t="s">
        <v>101</v>
      </c>
      <c r="C13" s="46"/>
      <c r="D13" s="47" t="s">
        <v>59</v>
      </c>
      <c r="E13" s="48" t="s">
        <v>102</v>
      </c>
      <c r="F13" s="49">
        <v>97.46</v>
      </c>
      <c r="G13" s="49">
        <v>50</v>
      </c>
      <c r="H13" s="49">
        <v>47</v>
      </c>
      <c r="I13" s="49">
        <v>126</v>
      </c>
      <c r="J13" s="50">
        <v>120</v>
      </c>
      <c r="K13" s="51">
        <v>3</v>
      </c>
      <c r="L13" s="51">
        <v>13.3</v>
      </c>
      <c r="M13" s="202">
        <v>1970</v>
      </c>
      <c r="N13" s="322"/>
    </row>
    <row r="14" spans="1:14" ht="23.25" customHeight="1">
      <c r="A14" s="56">
        <v>8</v>
      </c>
      <c r="B14" s="57" t="s">
        <v>109</v>
      </c>
      <c r="C14" s="58"/>
      <c r="D14" s="59" t="s">
        <v>59</v>
      </c>
      <c r="E14" s="60" t="s">
        <v>83</v>
      </c>
      <c r="F14" s="61">
        <v>39.31</v>
      </c>
      <c r="G14" s="61">
        <v>10</v>
      </c>
      <c r="H14" s="61">
        <v>8.4</v>
      </c>
      <c r="I14" s="61">
        <v>14</v>
      </c>
      <c r="J14" s="62">
        <v>70</v>
      </c>
      <c r="K14" s="63">
        <v>3</v>
      </c>
      <c r="L14" s="63">
        <v>11</v>
      </c>
      <c r="M14" s="203">
        <v>1977</v>
      </c>
      <c r="N14" s="322"/>
    </row>
    <row r="15" spans="1:14" s="30" customFormat="1" ht="23.25" customHeight="1">
      <c r="A15" s="66" t="s">
        <v>9</v>
      </c>
      <c r="B15" s="66" t="s">
        <v>47</v>
      </c>
      <c r="C15" s="67"/>
      <c r="D15" s="23">
        <f>COUNTA(D16:D23)</f>
        <v>8</v>
      </c>
      <c r="E15" s="68" t="s">
        <v>5</v>
      </c>
      <c r="F15" s="69">
        <f>SUM(F16:F23)</f>
        <v>389.90999999999997</v>
      </c>
      <c r="G15" s="69">
        <f>SUM(G16:G23)</f>
        <v>171.79999999999998</v>
      </c>
      <c r="H15" s="69">
        <f>SUM(H16:H23)</f>
        <v>155.39999999999998</v>
      </c>
      <c r="I15" s="69">
        <f>SUM(I16:I23)</f>
        <v>674</v>
      </c>
      <c r="J15" s="70"/>
      <c r="K15" s="71"/>
      <c r="L15" s="71"/>
      <c r="M15" s="204"/>
      <c r="N15" s="322" t="s">
        <v>357</v>
      </c>
    </row>
    <row r="16" spans="1:14" ht="23.25" customHeight="1">
      <c r="A16" s="33">
        <v>10</v>
      </c>
      <c r="B16" s="34" t="s">
        <v>112</v>
      </c>
      <c r="C16" s="35"/>
      <c r="D16" s="36" t="s">
        <v>113</v>
      </c>
      <c r="E16" s="36" t="s">
        <v>114</v>
      </c>
      <c r="F16" s="37">
        <v>105.83</v>
      </c>
      <c r="G16" s="37">
        <v>18.600000000000001</v>
      </c>
      <c r="H16" s="37">
        <v>18.600000000000001</v>
      </c>
      <c r="I16" s="37">
        <v>67</v>
      </c>
      <c r="J16" s="38">
        <v>131</v>
      </c>
      <c r="K16" s="39">
        <v>4</v>
      </c>
      <c r="L16" s="39">
        <v>6.8</v>
      </c>
      <c r="M16" s="201">
        <v>1969</v>
      </c>
      <c r="N16" s="323"/>
    </row>
    <row r="17" spans="1:14" ht="23.25" customHeight="1">
      <c r="A17" s="44">
        <v>11</v>
      </c>
      <c r="B17" s="45" t="s">
        <v>117</v>
      </c>
      <c r="C17" s="46"/>
      <c r="D17" s="47" t="s">
        <v>59</v>
      </c>
      <c r="E17" s="47" t="s">
        <v>59</v>
      </c>
      <c r="F17" s="49">
        <v>135.34</v>
      </c>
      <c r="G17" s="49">
        <v>12.9</v>
      </c>
      <c r="H17" s="49">
        <v>12.9</v>
      </c>
      <c r="I17" s="49">
        <v>186</v>
      </c>
      <c r="J17" s="50">
        <v>111</v>
      </c>
      <c r="K17" s="51">
        <v>5</v>
      </c>
      <c r="L17" s="51">
        <v>13</v>
      </c>
      <c r="M17" s="202">
        <v>1941</v>
      </c>
      <c r="N17" s="323"/>
    </row>
    <row r="18" spans="1:14" ht="23.25" customHeight="1">
      <c r="A18" s="44">
        <v>12</v>
      </c>
      <c r="B18" s="45" t="s">
        <v>120</v>
      </c>
      <c r="C18" s="46"/>
      <c r="D18" s="47" t="s">
        <v>59</v>
      </c>
      <c r="E18" s="47" t="s">
        <v>59</v>
      </c>
      <c r="F18" s="49">
        <v>20.22</v>
      </c>
      <c r="G18" s="49">
        <v>41.8</v>
      </c>
      <c r="H18" s="49">
        <v>41.8</v>
      </c>
      <c r="I18" s="49">
        <v>152</v>
      </c>
      <c r="J18" s="50">
        <v>185</v>
      </c>
      <c r="K18" s="51">
        <v>3</v>
      </c>
      <c r="L18" s="51">
        <v>3.5</v>
      </c>
      <c r="M18" s="202">
        <v>1945</v>
      </c>
      <c r="N18" s="323"/>
    </row>
    <row r="19" spans="1:14" ht="23.25" customHeight="1">
      <c r="A19" s="44">
        <v>13</v>
      </c>
      <c r="B19" s="45" t="s">
        <v>123</v>
      </c>
      <c r="C19" s="46"/>
      <c r="D19" s="47" t="s">
        <v>59</v>
      </c>
      <c r="E19" s="48" t="s">
        <v>124</v>
      </c>
      <c r="F19" s="49">
        <v>28.88</v>
      </c>
      <c r="G19" s="49">
        <v>22.5</v>
      </c>
      <c r="H19" s="49">
        <v>19</v>
      </c>
      <c r="I19" s="49">
        <v>71</v>
      </c>
      <c r="J19" s="50">
        <v>77</v>
      </c>
      <c r="K19" s="51">
        <v>4</v>
      </c>
      <c r="L19" s="51">
        <v>6.5</v>
      </c>
      <c r="M19" s="202">
        <v>1970</v>
      </c>
      <c r="N19" s="323"/>
    </row>
    <row r="20" spans="1:14" ht="23.25" customHeight="1">
      <c r="A20" s="44">
        <v>14</v>
      </c>
      <c r="B20" s="45" t="s">
        <v>127</v>
      </c>
      <c r="C20" s="46"/>
      <c r="D20" s="47" t="s">
        <v>59</v>
      </c>
      <c r="E20" s="47" t="s">
        <v>59</v>
      </c>
      <c r="F20" s="49">
        <v>29.81</v>
      </c>
      <c r="G20" s="49">
        <v>22.9</v>
      </c>
      <c r="H20" s="49">
        <v>22.9</v>
      </c>
      <c r="I20" s="49">
        <v>70</v>
      </c>
      <c r="J20" s="50">
        <v>92</v>
      </c>
      <c r="K20" s="51">
        <v>2</v>
      </c>
      <c r="L20" s="51">
        <v>7</v>
      </c>
      <c r="M20" s="202" t="s">
        <v>128</v>
      </c>
      <c r="N20" s="323"/>
    </row>
    <row r="21" spans="1:14" ht="23.25" customHeight="1">
      <c r="A21" s="44">
        <v>15</v>
      </c>
      <c r="B21" s="45" t="s">
        <v>131</v>
      </c>
      <c r="C21" s="46"/>
      <c r="D21" s="47" t="s">
        <v>59</v>
      </c>
      <c r="E21" s="48" t="s">
        <v>132</v>
      </c>
      <c r="F21" s="49">
        <v>11.32</v>
      </c>
      <c r="G21" s="49">
        <v>7.2</v>
      </c>
      <c r="H21" s="49">
        <v>7.2</v>
      </c>
      <c r="I21" s="49">
        <v>28</v>
      </c>
      <c r="J21" s="50">
        <v>97</v>
      </c>
      <c r="K21" s="51">
        <v>2</v>
      </c>
      <c r="L21" s="51">
        <v>6.3</v>
      </c>
      <c r="M21" s="202">
        <v>1962</v>
      </c>
      <c r="N21" s="323"/>
    </row>
    <row r="22" spans="1:14" ht="23.25" customHeight="1">
      <c r="A22" s="44">
        <v>16</v>
      </c>
      <c r="B22" s="45" t="s">
        <v>135</v>
      </c>
      <c r="C22" s="46"/>
      <c r="D22" s="47" t="s">
        <v>59</v>
      </c>
      <c r="E22" s="48" t="s">
        <v>136</v>
      </c>
      <c r="F22" s="49">
        <v>16.71</v>
      </c>
      <c r="G22" s="49">
        <v>20</v>
      </c>
      <c r="H22" s="49">
        <v>10</v>
      </c>
      <c r="I22" s="49">
        <v>56</v>
      </c>
      <c r="J22" s="50">
        <v>113</v>
      </c>
      <c r="K22" s="51">
        <v>2.5</v>
      </c>
      <c r="L22" s="51">
        <v>8.5</v>
      </c>
      <c r="M22" s="202">
        <v>1970</v>
      </c>
      <c r="N22" s="323"/>
    </row>
    <row r="23" spans="1:14" ht="23.25" customHeight="1">
      <c r="A23" s="56">
        <v>17</v>
      </c>
      <c r="B23" s="57" t="s">
        <v>139</v>
      </c>
      <c r="C23" s="58"/>
      <c r="D23" s="59" t="s">
        <v>59</v>
      </c>
      <c r="E23" s="60" t="s">
        <v>140</v>
      </c>
      <c r="F23" s="61">
        <v>41.8</v>
      </c>
      <c r="G23" s="61">
        <v>25.9</v>
      </c>
      <c r="H23" s="61">
        <v>23</v>
      </c>
      <c r="I23" s="61">
        <v>44</v>
      </c>
      <c r="J23" s="62">
        <v>160</v>
      </c>
      <c r="K23" s="63">
        <v>3</v>
      </c>
      <c r="L23" s="63">
        <v>8.5</v>
      </c>
      <c r="M23" s="203">
        <v>1970</v>
      </c>
      <c r="N23" s="323"/>
    </row>
    <row r="24" spans="1:14" s="30" customFormat="1" ht="23.25" customHeight="1">
      <c r="A24" s="66" t="s">
        <v>10</v>
      </c>
      <c r="B24" s="66" t="s">
        <v>47</v>
      </c>
      <c r="C24" s="67"/>
      <c r="D24" s="23">
        <f>COUNTA(D25:D30)</f>
        <v>6</v>
      </c>
      <c r="E24" s="68" t="s">
        <v>5</v>
      </c>
      <c r="F24" s="69">
        <f>SUM(F25:F30)</f>
        <v>102.22</v>
      </c>
      <c r="G24" s="69">
        <f>SUM(G25:G30)</f>
        <v>69.599999999999994</v>
      </c>
      <c r="H24" s="69">
        <f>SUM(H25:H30)</f>
        <v>65.900000000000006</v>
      </c>
      <c r="I24" s="69">
        <f>SUM(I25:I30)</f>
        <v>233</v>
      </c>
      <c r="J24" s="70"/>
      <c r="K24" s="71"/>
      <c r="L24" s="71"/>
      <c r="M24" s="204"/>
      <c r="N24" s="322" t="s">
        <v>360</v>
      </c>
    </row>
    <row r="25" spans="1:14" ht="23.25" customHeight="1">
      <c r="A25" s="33">
        <v>18</v>
      </c>
      <c r="B25" s="34" t="s">
        <v>143</v>
      </c>
      <c r="C25" s="35"/>
      <c r="D25" s="36" t="s">
        <v>144</v>
      </c>
      <c r="E25" s="36" t="s">
        <v>145</v>
      </c>
      <c r="F25" s="37">
        <v>14.71</v>
      </c>
      <c r="G25" s="37">
        <v>8.6</v>
      </c>
      <c r="H25" s="37">
        <v>8.6</v>
      </c>
      <c r="I25" s="37">
        <v>11</v>
      </c>
      <c r="J25" s="38">
        <v>32</v>
      </c>
      <c r="K25" s="39">
        <v>2</v>
      </c>
      <c r="L25" s="39">
        <v>7</v>
      </c>
      <c r="M25" s="201">
        <v>1975</v>
      </c>
      <c r="N25" s="323"/>
    </row>
    <row r="26" spans="1:14" ht="23.25" customHeight="1">
      <c r="A26" s="44">
        <v>19</v>
      </c>
      <c r="B26" s="45" t="s">
        <v>151</v>
      </c>
      <c r="C26" s="46"/>
      <c r="D26" s="47" t="s">
        <v>59</v>
      </c>
      <c r="E26" s="47" t="s">
        <v>59</v>
      </c>
      <c r="F26" s="49">
        <v>4.3600000000000003</v>
      </c>
      <c r="G26" s="49">
        <v>7</v>
      </c>
      <c r="H26" s="49">
        <v>7</v>
      </c>
      <c r="I26" s="49">
        <v>12</v>
      </c>
      <c r="J26" s="50">
        <v>48</v>
      </c>
      <c r="K26" s="51">
        <v>2.5</v>
      </c>
      <c r="L26" s="51">
        <v>7</v>
      </c>
      <c r="M26" s="202">
        <v>1968</v>
      </c>
      <c r="N26" s="323"/>
    </row>
    <row r="27" spans="1:14" ht="23.25" customHeight="1">
      <c r="A27" s="44">
        <v>20</v>
      </c>
      <c r="B27" s="45" t="s">
        <v>157</v>
      </c>
      <c r="C27" s="46"/>
      <c r="D27" s="47" t="s">
        <v>59</v>
      </c>
      <c r="E27" s="47" t="s">
        <v>59</v>
      </c>
      <c r="F27" s="49">
        <v>15.9</v>
      </c>
      <c r="G27" s="49">
        <v>9</v>
      </c>
      <c r="H27" s="49">
        <v>9</v>
      </c>
      <c r="I27" s="49">
        <v>14</v>
      </c>
      <c r="J27" s="50">
        <v>67</v>
      </c>
      <c r="K27" s="51">
        <v>3</v>
      </c>
      <c r="L27" s="51">
        <v>8.5</v>
      </c>
      <c r="M27" s="202">
        <v>1971</v>
      </c>
      <c r="N27" s="323"/>
    </row>
    <row r="28" spans="1:14" ht="23.25" customHeight="1">
      <c r="A28" s="44">
        <v>21</v>
      </c>
      <c r="B28" s="45" t="s">
        <v>163</v>
      </c>
      <c r="C28" s="46"/>
      <c r="D28" s="47" t="s">
        <v>59</v>
      </c>
      <c r="E28" s="48" t="s">
        <v>164</v>
      </c>
      <c r="F28" s="49">
        <v>18.03</v>
      </c>
      <c r="G28" s="49">
        <v>10.7</v>
      </c>
      <c r="H28" s="49">
        <v>10.7</v>
      </c>
      <c r="I28" s="49">
        <v>50</v>
      </c>
      <c r="J28" s="50">
        <v>50</v>
      </c>
      <c r="K28" s="51">
        <v>4</v>
      </c>
      <c r="L28" s="51">
        <v>7</v>
      </c>
      <c r="M28" s="202">
        <v>1969</v>
      </c>
      <c r="N28" s="323"/>
    </row>
    <row r="29" spans="1:14" ht="23.25" customHeight="1">
      <c r="A29" s="44">
        <v>22</v>
      </c>
      <c r="B29" s="45" t="s">
        <v>171</v>
      </c>
      <c r="C29" s="46"/>
      <c r="D29" s="47" t="s">
        <v>59</v>
      </c>
      <c r="E29" s="47" t="s">
        <v>59</v>
      </c>
      <c r="F29" s="49">
        <v>15.9</v>
      </c>
      <c r="G29" s="49">
        <v>10.4</v>
      </c>
      <c r="H29" s="49">
        <v>9.1</v>
      </c>
      <c r="I29" s="49">
        <v>30</v>
      </c>
      <c r="J29" s="50">
        <v>45</v>
      </c>
      <c r="K29" s="51">
        <v>3</v>
      </c>
      <c r="L29" s="51">
        <v>9.1999999999999993</v>
      </c>
      <c r="M29" s="202">
        <v>1970</v>
      </c>
      <c r="N29" s="323"/>
    </row>
    <row r="30" spans="1:14" ht="23.25" customHeight="1">
      <c r="A30" s="56">
        <v>23</v>
      </c>
      <c r="B30" s="57" t="s">
        <v>178</v>
      </c>
      <c r="C30" s="58"/>
      <c r="D30" s="59" t="s">
        <v>59</v>
      </c>
      <c r="E30" s="60" t="s">
        <v>179</v>
      </c>
      <c r="F30" s="61">
        <v>33.32</v>
      </c>
      <c r="G30" s="61">
        <v>23.9</v>
      </c>
      <c r="H30" s="61">
        <v>21.5</v>
      </c>
      <c r="I30" s="61">
        <v>116</v>
      </c>
      <c r="J30" s="62">
        <v>83</v>
      </c>
      <c r="K30" s="63">
        <v>3.5</v>
      </c>
      <c r="L30" s="63">
        <v>10</v>
      </c>
      <c r="M30" s="203">
        <v>1969</v>
      </c>
      <c r="N30" s="323"/>
    </row>
    <row r="31" spans="1:14" s="30" customFormat="1" ht="23.25" customHeight="1">
      <c r="A31" s="66" t="s">
        <v>11</v>
      </c>
      <c r="B31" s="66" t="s">
        <v>47</v>
      </c>
      <c r="C31" s="67"/>
      <c r="D31" s="23">
        <f>COUNTA(D32:D43)</f>
        <v>12</v>
      </c>
      <c r="E31" s="68" t="s">
        <v>5</v>
      </c>
      <c r="F31" s="69">
        <f>SUM(F32:F43)</f>
        <v>518.25</v>
      </c>
      <c r="G31" s="69">
        <f>SUM(G32:G43)</f>
        <v>151.9</v>
      </c>
      <c r="H31" s="69">
        <f>SUM(H32:H43)</f>
        <v>132.19999999999999</v>
      </c>
      <c r="I31" s="69">
        <f>SUM(I32:I43)</f>
        <v>1092.0999999999999</v>
      </c>
      <c r="J31" s="70"/>
      <c r="K31" s="71"/>
      <c r="L31" s="71"/>
      <c r="M31" s="204"/>
      <c r="N31" s="322" t="s">
        <v>358</v>
      </c>
    </row>
    <row r="32" spans="1:14" ht="23.25" customHeight="1">
      <c r="A32" s="33">
        <v>24</v>
      </c>
      <c r="B32" s="34" t="s">
        <v>186</v>
      </c>
      <c r="C32" s="35"/>
      <c r="D32" s="36" t="s">
        <v>187</v>
      </c>
      <c r="E32" s="36" t="s">
        <v>188</v>
      </c>
      <c r="F32" s="37">
        <v>4.13</v>
      </c>
      <c r="G32" s="37">
        <v>3.1</v>
      </c>
      <c r="H32" s="37">
        <v>2.5</v>
      </c>
      <c r="I32" s="37">
        <v>21</v>
      </c>
      <c r="J32" s="38">
        <v>65</v>
      </c>
      <c r="K32" s="39">
        <v>2</v>
      </c>
      <c r="L32" s="39">
        <v>7.5</v>
      </c>
      <c r="M32" s="201">
        <v>1944</v>
      </c>
      <c r="N32" s="323"/>
    </row>
    <row r="33" spans="1:14" ht="23.25" customHeight="1">
      <c r="A33" s="44">
        <v>25</v>
      </c>
      <c r="B33" s="45" t="s">
        <v>191</v>
      </c>
      <c r="C33" s="46"/>
      <c r="D33" s="47" t="s">
        <v>59</v>
      </c>
      <c r="E33" s="48" t="s">
        <v>192</v>
      </c>
      <c r="F33" s="49">
        <v>27.64</v>
      </c>
      <c r="G33" s="49">
        <v>10.1</v>
      </c>
      <c r="H33" s="49">
        <v>8.5</v>
      </c>
      <c r="I33" s="49">
        <v>128</v>
      </c>
      <c r="J33" s="50">
        <v>110</v>
      </c>
      <c r="K33" s="51">
        <v>3</v>
      </c>
      <c r="L33" s="51">
        <v>8</v>
      </c>
      <c r="M33" s="202">
        <v>1920</v>
      </c>
      <c r="N33" s="323"/>
    </row>
    <row r="34" spans="1:14" ht="23.25" customHeight="1">
      <c r="A34" s="44">
        <v>26</v>
      </c>
      <c r="B34" s="45" t="s">
        <v>199</v>
      </c>
      <c r="C34" s="46"/>
      <c r="D34" s="47" t="s">
        <v>59</v>
      </c>
      <c r="E34" s="47" t="s">
        <v>59</v>
      </c>
      <c r="F34" s="49">
        <v>151.79</v>
      </c>
      <c r="G34" s="49">
        <v>40.1</v>
      </c>
      <c r="H34" s="49">
        <v>40.1</v>
      </c>
      <c r="I34" s="49">
        <v>141</v>
      </c>
      <c r="J34" s="50">
        <v>210</v>
      </c>
      <c r="K34" s="51">
        <v>4</v>
      </c>
      <c r="L34" s="51">
        <v>9.8000000000000007</v>
      </c>
      <c r="M34" s="202">
        <v>1948</v>
      </c>
      <c r="N34" s="323"/>
    </row>
    <row r="35" spans="1:14" ht="23.25" customHeight="1">
      <c r="A35" s="44">
        <v>27</v>
      </c>
      <c r="B35" s="45" t="s">
        <v>206</v>
      </c>
      <c r="C35" s="46"/>
      <c r="D35" s="47" t="s">
        <v>59</v>
      </c>
      <c r="E35" s="47" t="s">
        <v>207</v>
      </c>
      <c r="F35" s="49">
        <v>15.42</v>
      </c>
      <c r="G35" s="49">
        <v>9</v>
      </c>
      <c r="H35" s="49">
        <v>9</v>
      </c>
      <c r="I35" s="49">
        <v>47</v>
      </c>
      <c r="J35" s="50">
        <v>68</v>
      </c>
      <c r="K35" s="51">
        <v>2</v>
      </c>
      <c r="L35" s="51">
        <v>8.5</v>
      </c>
      <c r="M35" s="202">
        <v>1970</v>
      </c>
      <c r="N35" s="323"/>
    </row>
    <row r="36" spans="1:14" ht="23.25" customHeight="1">
      <c r="A36" s="44">
        <v>27</v>
      </c>
      <c r="B36" s="45" t="s">
        <v>354</v>
      </c>
      <c r="C36" s="46"/>
      <c r="D36" s="47" t="s">
        <v>59</v>
      </c>
      <c r="E36" s="47" t="s">
        <v>207</v>
      </c>
      <c r="F36" s="49"/>
      <c r="G36" s="49"/>
      <c r="H36" s="49"/>
      <c r="I36" s="49">
        <v>42.1</v>
      </c>
      <c r="J36" s="50">
        <v>110</v>
      </c>
      <c r="K36" s="51"/>
      <c r="L36" s="51">
        <v>6</v>
      </c>
      <c r="M36" s="202">
        <v>1969</v>
      </c>
      <c r="N36" s="323"/>
    </row>
    <row r="37" spans="1:14" ht="23.25" customHeight="1">
      <c r="A37" s="44">
        <v>28</v>
      </c>
      <c r="B37" s="45" t="s">
        <v>210</v>
      </c>
      <c r="C37" s="46"/>
      <c r="D37" s="47" t="s">
        <v>59</v>
      </c>
      <c r="E37" s="48" t="s">
        <v>211</v>
      </c>
      <c r="F37" s="49">
        <v>80.7</v>
      </c>
      <c r="G37" s="49">
        <v>18</v>
      </c>
      <c r="H37" s="49">
        <v>18</v>
      </c>
      <c r="I37" s="49">
        <v>138</v>
      </c>
      <c r="J37" s="50">
        <v>112</v>
      </c>
      <c r="K37" s="51">
        <v>4</v>
      </c>
      <c r="L37" s="51">
        <v>12</v>
      </c>
      <c r="M37" s="202">
        <v>1961</v>
      </c>
      <c r="N37" s="323"/>
    </row>
    <row r="38" spans="1:14" ht="23.25" customHeight="1">
      <c r="A38" s="44">
        <v>29</v>
      </c>
      <c r="B38" s="45" t="s">
        <v>218</v>
      </c>
      <c r="C38" s="46"/>
      <c r="D38" s="47" t="s">
        <v>59</v>
      </c>
      <c r="E38" s="48" t="s">
        <v>219</v>
      </c>
      <c r="F38" s="49">
        <v>39.92</v>
      </c>
      <c r="G38" s="49">
        <v>10</v>
      </c>
      <c r="H38" s="49">
        <v>8.6999999999999993</v>
      </c>
      <c r="I38" s="49">
        <v>133</v>
      </c>
      <c r="J38" s="50">
        <v>95</v>
      </c>
      <c r="K38" s="51">
        <v>4</v>
      </c>
      <c r="L38" s="51">
        <v>10.5</v>
      </c>
      <c r="M38" s="202">
        <v>1970</v>
      </c>
      <c r="N38" s="323"/>
    </row>
    <row r="39" spans="1:14" ht="23.25" customHeight="1">
      <c r="A39" s="44">
        <v>30</v>
      </c>
      <c r="B39" s="45" t="s">
        <v>226</v>
      </c>
      <c r="C39" s="46"/>
      <c r="D39" s="47" t="s">
        <v>59</v>
      </c>
      <c r="E39" s="48" t="s">
        <v>227</v>
      </c>
      <c r="F39" s="49">
        <v>37.5</v>
      </c>
      <c r="G39" s="49">
        <v>10</v>
      </c>
      <c r="H39" s="49">
        <v>7</v>
      </c>
      <c r="I39" s="49">
        <v>35</v>
      </c>
      <c r="J39" s="50">
        <v>74</v>
      </c>
      <c r="K39" s="51">
        <v>2</v>
      </c>
      <c r="L39" s="51">
        <v>10</v>
      </c>
      <c r="M39" s="202">
        <v>1956</v>
      </c>
      <c r="N39" s="323"/>
    </row>
    <row r="40" spans="1:14" ht="23.25" customHeight="1">
      <c r="A40" s="44">
        <v>31</v>
      </c>
      <c r="B40" s="45" t="s">
        <v>234</v>
      </c>
      <c r="C40" s="46"/>
      <c r="D40" s="47" t="s">
        <v>59</v>
      </c>
      <c r="E40" s="47" t="s">
        <v>59</v>
      </c>
      <c r="F40" s="49">
        <v>47.35</v>
      </c>
      <c r="G40" s="49">
        <v>10</v>
      </c>
      <c r="H40" s="49">
        <v>10</v>
      </c>
      <c r="I40" s="49">
        <v>158</v>
      </c>
      <c r="J40" s="50">
        <v>82</v>
      </c>
      <c r="K40" s="51">
        <v>3</v>
      </c>
      <c r="L40" s="51">
        <v>11</v>
      </c>
      <c r="M40" s="202">
        <v>1975</v>
      </c>
      <c r="N40" s="323"/>
    </row>
    <row r="41" spans="1:14" ht="23.25" customHeight="1">
      <c r="A41" s="44">
        <v>32</v>
      </c>
      <c r="B41" s="45" t="s">
        <v>241</v>
      </c>
      <c r="C41" s="46"/>
      <c r="D41" s="47" t="s">
        <v>59</v>
      </c>
      <c r="E41" s="47" t="s">
        <v>59</v>
      </c>
      <c r="F41" s="49">
        <v>53.57</v>
      </c>
      <c r="G41" s="49">
        <v>9.3000000000000007</v>
      </c>
      <c r="H41" s="49">
        <v>9.3000000000000007</v>
      </c>
      <c r="I41" s="49">
        <v>124</v>
      </c>
      <c r="J41" s="50">
        <v>95</v>
      </c>
      <c r="K41" s="51">
        <v>2.5</v>
      </c>
      <c r="L41" s="51">
        <v>7.5</v>
      </c>
      <c r="M41" s="202">
        <v>1942</v>
      </c>
      <c r="N41" s="323"/>
    </row>
    <row r="42" spans="1:14" ht="23.25" customHeight="1">
      <c r="A42" s="44">
        <v>33</v>
      </c>
      <c r="B42" s="45" t="s">
        <v>248</v>
      </c>
      <c r="C42" s="46"/>
      <c r="D42" s="47" t="s">
        <v>59</v>
      </c>
      <c r="E42" s="48" t="s">
        <v>249</v>
      </c>
      <c r="F42" s="49">
        <v>17.23</v>
      </c>
      <c r="G42" s="49">
        <v>9.3000000000000007</v>
      </c>
      <c r="H42" s="49">
        <v>9</v>
      </c>
      <c r="I42" s="49">
        <v>40</v>
      </c>
      <c r="J42" s="50">
        <v>72</v>
      </c>
      <c r="K42" s="51">
        <v>3.3</v>
      </c>
      <c r="L42" s="51">
        <v>9</v>
      </c>
      <c r="M42" s="202">
        <v>1971</v>
      </c>
      <c r="N42" s="323"/>
    </row>
    <row r="43" spans="1:14" ht="23.25" customHeight="1">
      <c r="A43" s="111">
        <v>34</v>
      </c>
      <c r="B43" s="112" t="s">
        <v>256</v>
      </c>
      <c r="C43" s="113"/>
      <c r="D43" s="114" t="s">
        <v>59</v>
      </c>
      <c r="E43" s="14" t="s">
        <v>257</v>
      </c>
      <c r="F43" s="115">
        <v>43</v>
      </c>
      <c r="G43" s="115">
        <v>23</v>
      </c>
      <c r="H43" s="115">
        <v>10.1</v>
      </c>
      <c r="I43" s="115">
        <v>85</v>
      </c>
      <c r="J43" s="116">
        <v>182</v>
      </c>
      <c r="K43" s="117">
        <v>3</v>
      </c>
      <c r="L43" s="117">
        <v>12</v>
      </c>
      <c r="M43" s="205">
        <v>1978</v>
      </c>
      <c r="N43" s="323"/>
    </row>
    <row r="44" spans="1:14" s="30" customFormat="1" ht="23.25" customHeight="1">
      <c r="A44" s="93" t="s">
        <v>264</v>
      </c>
      <c r="B44" s="93" t="s">
        <v>47</v>
      </c>
      <c r="C44" s="94"/>
      <c r="D44" s="95">
        <f>COUNTA(D45:D48)</f>
        <v>4</v>
      </c>
      <c r="E44" s="96" t="s">
        <v>5</v>
      </c>
      <c r="F44" s="97">
        <f>SUM(F45:F48)</f>
        <v>47.57</v>
      </c>
      <c r="G44" s="97">
        <f>SUM(G45:G48)</f>
        <v>23</v>
      </c>
      <c r="H44" s="97">
        <f>SUM(H45:H48)</f>
        <v>22.7</v>
      </c>
      <c r="I44" s="97">
        <f>SUM(I45:I48)</f>
        <v>289</v>
      </c>
      <c r="J44" s="98"/>
      <c r="K44" s="99"/>
      <c r="L44" s="99"/>
      <c r="M44" s="206"/>
      <c r="N44" s="322" t="s">
        <v>357</v>
      </c>
    </row>
    <row r="45" spans="1:14" ht="23.25" customHeight="1">
      <c r="A45" s="33">
        <v>35</v>
      </c>
      <c r="B45" s="34" t="s">
        <v>265</v>
      </c>
      <c r="C45" s="35"/>
      <c r="D45" s="36" t="s">
        <v>266</v>
      </c>
      <c r="E45" s="36" t="s">
        <v>267</v>
      </c>
      <c r="F45" s="37">
        <v>35.1</v>
      </c>
      <c r="G45" s="37">
        <v>12.4</v>
      </c>
      <c r="H45" s="37">
        <v>12.1</v>
      </c>
      <c r="I45" s="37">
        <v>165</v>
      </c>
      <c r="J45" s="38">
        <v>90</v>
      </c>
      <c r="K45" s="39">
        <v>3</v>
      </c>
      <c r="L45" s="39">
        <v>12</v>
      </c>
      <c r="M45" s="201">
        <v>1970</v>
      </c>
      <c r="N45" s="323"/>
    </row>
    <row r="46" spans="1:14" ht="23.25" customHeight="1">
      <c r="A46" s="44">
        <v>36</v>
      </c>
      <c r="B46" s="45" t="s">
        <v>270</v>
      </c>
      <c r="C46" s="46"/>
      <c r="D46" s="47" t="s">
        <v>59</v>
      </c>
      <c r="E46" s="48" t="s">
        <v>271</v>
      </c>
      <c r="F46" s="49">
        <v>1.25</v>
      </c>
      <c r="G46" s="49">
        <v>3.1</v>
      </c>
      <c r="H46" s="49">
        <v>3.1</v>
      </c>
      <c r="I46" s="49">
        <v>21</v>
      </c>
      <c r="J46" s="50">
        <v>43</v>
      </c>
      <c r="K46" s="51">
        <v>2</v>
      </c>
      <c r="L46" s="51">
        <v>5.3</v>
      </c>
      <c r="M46" s="202">
        <v>1968</v>
      </c>
      <c r="N46" s="323"/>
    </row>
    <row r="47" spans="1:14" ht="23.25" customHeight="1">
      <c r="A47" s="44">
        <v>37</v>
      </c>
      <c r="B47" s="45" t="s">
        <v>274</v>
      </c>
      <c r="C47" s="46"/>
      <c r="D47" s="47" t="s">
        <v>59</v>
      </c>
      <c r="E47" s="48" t="s">
        <v>267</v>
      </c>
      <c r="F47" s="49">
        <v>10.47</v>
      </c>
      <c r="G47" s="49">
        <v>4.5</v>
      </c>
      <c r="H47" s="49">
        <v>4.5</v>
      </c>
      <c r="I47" s="49">
        <v>89</v>
      </c>
      <c r="J47" s="50">
        <v>90</v>
      </c>
      <c r="K47" s="51">
        <v>3</v>
      </c>
      <c r="L47" s="51">
        <v>6.5</v>
      </c>
      <c r="M47" s="202">
        <v>1945</v>
      </c>
      <c r="N47" s="323"/>
    </row>
    <row r="48" spans="1:14" ht="23.25" customHeight="1">
      <c r="A48" s="56">
        <v>38</v>
      </c>
      <c r="B48" s="57" t="s">
        <v>277</v>
      </c>
      <c r="C48" s="58"/>
      <c r="D48" s="59" t="s">
        <v>59</v>
      </c>
      <c r="E48" s="60" t="s">
        <v>278</v>
      </c>
      <c r="F48" s="61">
        <v>0.75</v>
      </c>
      <c r="G48" s="61">
        <v>3</v>
      </c>
      <c r="H48" s="61">
        <v>3</v>
      </c>
      <c r="I48" s="61">
        <v>14</v>
      </c>
      <c r="J48" s="62">
        <v>30</v>
      </c>
      <c r="K48" s="63">
        <v>2</v>
      </c>
      <c r="L48" s="63">
        <v>4</v>
      </c>
      <c r="M48" s="203">
        <v>1968</v>
      </c>
      <c r="N48" s="323"/>
    </row>
    <row r="49" spans="1:14" s="30" customFormat="1" ht="23.25" customHeight="1">
      <c r="A49" s="66" t="s">
        <v>13</v>
      </c>
      <c r="B49" s="66" t="s">
        <v>47</v>
      </c>
      <c r="C49" s="67"/>
      <c r="D49" s="23">
        <f>COUNTA(D50)</f>
        <v>1</v>
      </c>
      <c r="E49" s="68" t="s">
        <v>5</v>
      </c>
      <c r="F49" s="69">
        <f>SUM(F50)</f>
        <v>13.08</v>
      </c>
      <c r="G49" s="69">
        <f>SUM(G50)</f>
        <v>4</v>
      </c>
      <c r="H49" s="69">
        <f>SUM(H50)</f>
        <v>3.7</v>
      </c>
      <c r="I49" s="69">
        <f>SUM(I50)</f>
        <v>21</v>
      </c>
      <c r="J49" s="70"/>
      <c r="K49" s="71"/>
      <c r="L49" s="71"/>
      <c r="M49" s="204"/>
      <c r="N49" s="322" t="s">
        <v>359</v>
      </c>
    </row>
    <row r="50" spans="1:14" ht="23.25" customHeight="1">
      <c r="A50" s="80">
        <v>39</v>
      </c>
      <c r="B50" s="81" t="s">
        <v>281</v>
      </c>
      <c r="C50" s="82"/>
      <c r="D50" s="83" t="s">
        <v>282</v>
      </c>
      <c r="E50" s="83" t="s">
        <v>283</v>
      </c>
      <c r="F50" s="84">
        <v>13.08</v>
      </c>
      <c r="G50" s="84">
        <v>4</v>
      </c>
      <c r="H50" s="84">
        <v>3.7</v>
      </c>
      <c r="I50" s="84">
        <v>21</v>
      </c>
      <c r="J50" s="85">
        <v>159</v>
      </c>
      <c r="K50" s="86">
        <v>3</v>
      </c>
      <c r="L50" s="86">
        <v>8.1</v>
      </c>
      <c r="M50" s="207">
        <v>1969</v>
      </c>
      <c r="N50" s="323"/>
    </row>
    <row r="51" spans="1:14" s="30" customFormat="1" ht="23.25" customHeight="1">
      <c r="A51" s="66" t="s">
        <v>14</v>
      </c>
      <c r="B51" s="66" t="s">
        <v>47</v>
      </c>
      <c r="C51" s="67"/>
      <c r="D51" s="23">
        <f>COUNTA(D52)</f>
        <v>1</v>
      </c>
      <c r="E51" s="68" t="s">
        <v>5</v>
      </c>
      <c r="F51" s="69">
        <f>SUM(F52)</f>
        <v>16.82</v>
      </c>
      <c r="G51" s="69">
        <f>SUM(G52)</f>
        <v>20</v>
      </c>
      <c r="H51" s="69">
        <f>SUM(H52)</f>
        <v>5.5</v>
      </c>
      <c r="I51" s="69">
        <f>SUM(I52)</f>
        <v>18</v>
      </c>
      <c r="J51" s="70"/>
      <c r="K51" s="71"/>
      <c r="L51" s="71"/>
      <c r="M51" s="204"/>
      <c r="N51" s="322" t="s">
        <v>359</v>
      </c>
    </row>
    <row r="52" spans="1:14" ht="23.25" customHeight="1">
      <c r="A52" s="80">
        <v>40</v>
      </c>
      <c r="B52" s="81" t="s">
        <v>286</v>
      </c>
      <c r="C52" s="82"/>
      <c r="D52" s="83" t="s">
        <v>287</v>
      </c>
      <c r="E52" s="87"/>
      <c r="F52" s="84">
        <v>16.82</v>
      </c>
      <c r="G52" s="84">
        <v>20</v>
      </c>
      <c r="H52" s="84">
        <v>5.5</v>
      </c>
      <c r="I52" s="84">
        <v>18</v>
      </c>
      <c r="J52" s="85">
        <v>78</v>
      </c>
      <c r="K52" s="86">
        <v>3</v>
      </c>
      <c r="L52" s="86">
        <v>9.3000000000000007</v>
      </c>
      <c r="M52" s="207">
        <v>1969</v>
      </c>
      <c r="N52" s="323"/>
    </row>
    <row r="53" spans="1:14" s="30" customFormat="1" ht="23.25" customHeight="1">
      <c r="A53" s="66" t="s">
        <v>17</v>
      </c>
      <c r="B53" s="66" t="s">
        <v>47</v>
      </c>
      <c r="C53" s="67"/>
      <c r="D53" s="23">
        <f>COUNTA(D54:D60)</f>
        <v>7</v>
      </c>
      <c r="E53" s="68" t="s">
        <v>5</v>
      </c>
      <c r="F53" s="69">
        <f>SUM(F54:F60)</f>
        <v>162.16</v>
      </c>
      <c r="G53" s="69">
        <f>SUM(G54:G60)</f>
        <v>149</v>
      </c>
      <c r="H53" s="69">
        <f>SUM(H54:H60)</f>
        <v>61.1</v>
      </c>
      <c r="I53" s="69">
        <f>SUM(I54:I60)</f>
        <v>942</v>
      </c>
      <c r="J53" s="70"/>
      <c r="K53" s="71"/>
      <c r="L53" s="71"/>
      <c r="M53" s="204"/>
      <c r="N53" s="322" t="s">
        <v>359</v>
      </c>
    </row>
    <row r="54" spans="1:14" ht="23.25" customHeight="1">
      <c r="A54" s="33">
        <v>41</v>
      </c>
      <c r="B54" s="34" t="s">
        <v>293</v>
      </c>
      <c r="C54" s="35"/>
      <c r="D54" s="36" t="s">
        <v>294</v>
      </c>
      <c r="E54" s="40"/>
      <c r="F54" s="37">
        <v>46.47</v>
      </c>
      <c r="G54" s="37">
        <v>20</v>
      </c>
      <c r="H54" s="37">
        <v>0.2</v>
      </c>
      <c r="I54" s="37">
        <v>604</v>
      </c>
      <c r="J54" s="38">
        <v>76</v>
      </c>
      <c r="K54" s="39">
        <v>6</v>
      </c>
      <c r="L54" s="39">
        <v>8.5</v>
      </c>
      <c r="M54" s="201">
        <v>1950</v>
      </c>
      <c r="N54" s="323"/>
    </row>
    <row r="55" spans="1:14" ht="23.25" customHeight="1">
      <c r="A55" s="44">
        <v>42</v>
      </c>
      <c r="B55" s="45" t="s">
        <v>297</v>
      </c>
      <c r="C55" s="46"/>
      <c r="D55" s="47" t="s">
        <v>59</v>
      </c>
      <c r="E55" s="47"/>
      <c r="F55" s="49">
        <v>15.99</v>
      </c>
      <c r="G55" s="49">
        <v>30</v>
      </c>
      <c r="H55" s="49">
        <v>0.3</v>
      </c>
      <c r="I55" s="49">
        <v>28</v>
      </c>
      <c r="J55" s="50">
        <v>85</v>
      </c>
      <c r="K55" s="51">
        <v>2.5</v>
      </c>
      <c r="L55" s="51">
        <v>6.9</v>
      </c>
      <c r="M55" s="202">
        <v>1944</v>
      </c>
      <c r="N55" s="323"/>
    </row>
    <row r="56" spans="1:14" ht="23.25" customHeight="1">
      <c r="A56" s="44">
        <v>43</v>
      </c>
      <c r="B56" s="45" t="s">
        <v>301</v>
      </c>
      <c r="C56" s="46"/>
      <c r="D56" s="48" t="s">
        <v>294</v>
      </c>
      <c r="E56" s="46"/>
      <c r="F56" s="49">
        <v>11.08</v>
      </c>
      <c r="G56" s="49">
        <v>14</v>
      </c>
      <c r="H56" s="49">
        <v>12.8</v>
      </c>
      <c r="I56" s="49">
        <v>29</v>
      </c>
      <c r="J56" s="50">
        <v>115</v>
      </c>
      <c r="K56" s="51">
        <v>2.5</v>
      </c>
      <c r="L56" s="51">
        <v>7</v>
      </c>
      <c r="M56" s="202">
        <v>1967</v>
      </c>
      <c r="N56" s="323"/>
    </row>
    <row r="57" spans="1:14" ht="23.25" customHeight="1">
      <c r="A57" s="44">
        <v>44</v>
      </c>
      <c r="B57" s="45" t="s">
        <v>304</v>
      </c>
      <c r="C57" s="46"/>
      <c r="D57" s="47" t="s">
        <v>59</v>
      </c>
      <c r="E57" s="46"/>
      <c r="F57" s="49">
        <v>15.84</v>
      </c>
      <c r="G57" s="49">
        <v>10</v>
      </c>
      <c r="H57" s="49">
        <v>10</v>
      </c>
      <c r="I57" s="49">
        <v>21</v>
      </c>
      <c r="J57" s="50">
        <v>73</v>
      </c>
      <c r="K57" s="51">
        <v>4.5</v>
      </c>
      <c r="L57" s="51">
        <v>12.6</v>
      </c>
      <c r="M57" s="202">
        <v>1945</v>
      </c>
      <c r="N57" s="323"/>
    </row>
    <row r="58" spans="1:14" ht="23.25" customHeight="1">
      <c r="A58" s="44">
        <v>45</v>
      </c>
      <c r="B58" s="45" t="s">
        <v>307</v>
      </c>
      <c r="C58" s="46"/>
      <c r="D58" s="47" t="s">
        <v>59</v>
      </c>
      <c r="E58" s="46"/>
      <c r="F58" s="49">
        <v>24.52</v>
      </c>
      <c r="G58" s="49">
        <v>30</v>
      </c>
      <c r="H58" s="49">
        <v>16.7</v>
      </c>
      <c r="I58" s="49">
        <v>52</v>
      </c>
      <c r="J58" s="50">
        <v>101</v>
      </c>
      <c r="K58" s="51">
        <v>3.8</v>
      </c>
      <c r="L58" s="51">
        <v>9.3000000000000007</v>
      </c>
      <c r="M58" s="202">
        <v>1944</v>
      </c>
      <c r="N58" s="323"/>
    </row>
    <row r="59" spans="1:14" ht="23.25" customHeight="1">
      <c r="A59" s="44">
        <v>46</v>
      </c>
      <c r="B59" s="45" t="s">
        <v>310</v>
      </c>
      <c r="C59" s="46"/>
      <c r="D59" s="47" t="s">
        <v>59</v>
      </c>
      <c r="E59" s="46"/>
      <c r="F59" s="49">
        <v>13.36</v>
      </c>
      <c r="G59" s="49">
        <v>10</v>
      </c>
      <c r="H59" s="49">
        <v>4.2</v>
      </c>
      <c r="I59" s="49">
        <v>58</v>
      </c>
      <c r="J59" s="50">
        <v>91</v>
      </c>
      <c r="K59" s="51">
        <v>2.5</v>
      </c>
      <c r="L59" s="51">
        <v>8.5</v>
      </c>
      <c r="M59" s="202">
        <v>1943</v>
      </c>
      <c r="N59" s="323"/>
    </row>
    <row r="60" spans="1:14" ht="23.25" customHeight="1">
      <c r="A60" s="56">
        <v>47</v>
      </c>
      <c r="B60" s="57" t="s">
        <v>313</v>
      </c>
      <c r="C60" s="58"/>
      <c r="D60" s="59" t="s">
        <v>59</v>
      </c>
      <c r="E60" s="58"/>
      <c r="F60" s="61">
        <v>34.9</v>
      </c>
      <c r="G60" s="61">
        <v>35</v>
      </c>
      <c r="H60" s="61">
        <v>16.899999999999999</v>
      </c>
      <c r="I60" s="61">
        <v>150</v>
      </c>
      <c r="J60" s="62">
        <v>148</v>
      </c>
      <c r="K60" s="63">
        <v>3</v>
      </c>
      <c r="L60" s="63">
        <v>9.8000000000000007</v>
      </c>
      <c r="M60" s="203">
        <v>1942</v>
      </c>
      <c r="N60" s="323"/>
    </row>
    <row r="61" spans="1:14" s="30" customFormat="1" ht="23.25" customHeight="1">
      <c r="A61" s="66" t="s">
        <v>18</v>
      </c>
      <c r="B61" s="66" t="s">
        <v>47</v>
      </c>
      <c r="C61" s="67"/>
      <c r="D61" s="23">
        <f>COUNTA(D62)</f>
        <v>1</v>
      </c>
      <c r="E61" s="68" t="s">
        <v>5</v>
      </c>
      <c r="F61" s="69">
        <f>SUM(F62)</f>
        <v>3.37</v>
      </c>
      <c r="G61" s="69">
        <f>SUM(G62)</f>
        <v>20</v>
      </c>
      <c r="H61" s="69">
        <f>SUM(H62)</f>
        <v>15</v>
      </c>
      <c r="I61" s="69">
        <f>SUM(I62)</f>
        <v>19</v>
      </c>
      <c r="J61" s="70"/>
      <c r="K61" s="71"/>
      <c r="L61" s="71"/>
      <c r="M61" s="204"/>
      <c r="N61" s="322" t="s">
        <v>360</v>
      </c>
    </row>
    <row r="62" spans="1:14" ht="23.25" customHeight="1">
      <c r="A62" s="80">
        <v>48</v>
      </c>
      <c r="B62" s="81" t="s">
        <v>316</v>
      </c>
      <c r="C62" s="82"/>
      <c r="D62" s="83" t="s">
        <v>317</v>
      </c>
      <c r="E62" s="87"/>
      <c r="F62" s="84">
        <v>3.37</v>
      </c>
      <c r="G62" s="84">
        <v>20</v>
      </c>
      <c r="H62" s="84">
        <v>15</v>
      </c>
      <c r="I62" s="84">
        <v>19</v>
      </c>
      <c r="J62" s="85">
        <v>145</v>
      </c>
      <c r="K62" s="86">
        <v>2.5</v>
      </c>
      <c r="L62" s="86">
        <v>4.5</v>
      </c>
      <c r="M62" s="207">
        <v>1957</v>
      </c>
      <c r="N62" s="323"/>
    </row>
  </sheetData>
  <mergeCells count="24">
    <mergeCell ref="A1:M1"/>
    <mergeCell ref="A2:B2"/>
    <mergeCell ref="D2:E2"/>
    <mergeCell ref="F2:L2"/>
    <mergeCell ref="A3:B4"/>
    <mergeCell ref="C3:E3"/>
    <mergeCell ref="F3:F4"/>
    <mergeCell ref="G3:G4"/>
    <mergeCell ref="H3:H4"/>
    <mergeCell ref="I3:I4"/>
    <mergeCell ref="N3:N4"/>
    <mergeCell ref="N6:N14"/>
    <mergeCell ref="N15:N23"/>
    <mergeCell ref="N24:N30"/>
    <mergeCell ref="J3:J4"/>
    <mergeCell ref="K3:K4"/>
    <mergeCell ref="L3:L4"/>
    <mergeCell ref="M3:M4"/>
    <mergeCell ref="N31:N43"/>
    <mergeCell ref="N44:N48"/>
    <mergeCell ref="N49:N50"/>
    <mergeCell ref="N51:N52"/>
    <mergeCell ref="N53:N60"/>
    <mergeCell ref="N61:N62"/>
  </mergeCells>
  <phoneticPr fontId="5" type="noConversion"/>
  <pageMargins left="0.53" right="0.43" top="0.83" bottom="0.66" header="0.5" footer="0.5"/>
  <pageSetup paperSize="9" scale="90" orientation="portrait" r:id="rId1"/>
  <headerFooter alignWithMargins="0">
    <oddFooter>&amp;R&amp;P / &amp;N</oddFooter>
  </headerFooter>
  <rowBreaks count="1" manualBreakCount="1">
    <brk id="3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BreakPreview" zoomScaleNormal="100" zoomScaleSheetLayoutView="100" workbookViewId="0">
      <pane xSplit="5" ySplit="10" topLeftCell="F11" activePane="bottomRight" state="frozen"/>
      <selection activeCell="F7" sqref="F7"/>
      <selection pane="topRight" activeCell="F7" sqref="F7"/>
      <selection pane="bottomLeft" activeCell="F7" sqref="F7"/>
      <selection pane="bottomRight" activeCell="H18" sqref="H18"/>
    </sheetView>
  </sheetViews>
  <sheetFormatPr defaultRowHeight="16.5"/>
  <cols>
    <col min="1" max="1" width="5.109375" style="10" customWidth="1"/>
    <col min="2" max="2" width="8.6640625" style="10" customWidth="1"/>
    <col min="3" max="3" width="6.5546875" style="10" hidden="1" customWidth="1"/>
    <col min="4" max="5" width="5.6640625" style="10" customWidth="1"/>
    <col min="6" max="6" width="13.33203125" style="1" customWidth="1"/>
    <col min="7" max="7" width="7.33203125" style="1" bestFit="1" customWidth="1"/>
    <col min="8" max="8" width="31.33203125" style="10" customWidth="1"/>
    <col min="9" max="9" width="32" style="10" customWidth="1"/>
    <col min="10" max="16384" width="8.88671875" style="10"/>
  </cols>
  <sheetData>
    <row r="1" spans="1:9" ht="31.5" customHeight="1">
      <c r="A1" s="301" t="s">
        <v>474</v>
      </c>
      <c r="B1" s="301"/>
      <c r="C1" s="301"/>
      <c r="D1" s="301"/>
      <c r="E1" s="301"/>
      <c r="F1" s="301"/>
      <c r="G1" s="301"/>
      <c r="H1" s="301"/>
      <c r="I1" s="301"/>
    </row>
    <row r="2" spans="1:9" ht="6.75" customHeight="1">
      <c r="A2" s="195"/>
      <c r="B2" s="195"/>
      <c r="C2" s="195"/>
      <c r="D2" s="195"/>
      <c r="E2" s="195"/>
      <c r="F2" s="195"/>
      <c r="G2" s="195"/>
      <c r="H2" s="195"/>
      <c r="I2" s="195"/>
    </row>
    <row r="3" spans="1:9" ht="18.75" customHeight="1">
      <c r="A3" s="327" t="s">
        <v>364</v>
      </c>
      <c r="B3" s="327"/>
      <c r="C3" s="327"/>
      <c r="D3" s="327"/>
      <c r="E3" s="327"/>
      <c r="F3" s="327"/>
      <c r="G3" s="327"/>
      <c r="H3" s="327"/>
      <c r="I3" s="327"/>
    </row>
    <row r="4" spans="1:9" ht="18.75" customHeight="1">
      <c r="A4" s="328" t="s">
        <v>365</v>
      </c>
      <c r="B4" s="328"/>
      <c r="C4" s="328"/>
      <c r="D4" s="328"/>
      <c r="E4" s="328"/>
      <c r="F4" s="328"/>
      <c r="G4" s="328"/>
      <c r="H4" s="328"/>
      <c r="I4" s="328"/>
    </row>
    <row r="5" spans="1:9" ht="3.75" customHeight="1">
      <c r="A5" s="195"/>
      <c r="B5" s="195"/>
      <c r="C5" s="195"/>
      <c r="D5" s="195"/>
      <c r="E5" s="195"/>
      <c r="F5" s="195"/>
      <c r="G5" s="195"/>
      <c r="H5" s="195"/>
      <c r="I5" s="195"/>
    </row>
    <row r="6" spans="1:9" ht="21.75" customHeight="1" thickBot="1">
      <c r="A6" s="343" t="s">
        <v>350</v>
      </c>
      <c r="B6" s="344"/>
      <c r="D6" s="345"/>
      <c r="E6" s="345"/>
      <c r="F6" s="12"/>
      <c r="G6" s="329" t="s">
        <v>475</v>
      </c>
      <c r="H6" s="330"/>
      <c r="I6" s="330"/>
    </row>
    <row r="7" spans="1:9" ht="13.5" customHeight="1">
      <c r="A7" s="331" t="s">
        <v>23</v>
      </c>
      <c r="B7" s="332"/>
      <c r="C7" s="346" t="s">
        <v>376</v>
      </c>
      <c r="D7" s="347"/>
      <c r="E7" s="332"/>
      <c r="F7" s="337" t="s">
        <v>425</v>
      </c>
      <c r="G7" s="337" t="s">
        <v>361</v>
      </c>
      <c r="H7" s="337" t="s">
        <v>362</v>
      </c>
      <c r="I7" s="340" t="s">
        <v>363</v>
      </c>
    </row>
    <row r="8" spans="1:9" ht="13.5" customHeight="1">
      <c r="A8" s="333"/>
      <c r="B8" s="334"/>
      <c r="C8" s="348"/>
      <c r="D8" s="349"/>
      <c r="E8" s="350"/>
      <c r="F8" s="338"/>
      <c r="G8" s="338"/>
      <c r="H8" s="338"/>
      <c r="I8" s="341"/>
    </row>
    <row r="9" spans="1:9" ht="13.5" customHeight="1">
      <c r="A9" s="335"/>
      <c r="B9" s="336"/>
      <c r="C9" s="211" t="s">
        <v>37</v>
      </c>
      <c r="D9" s="211" t="s">
        <v>38</v>
      </c>
      <c r="E9" s="211" t="s">
        <v>39</v>
      </c>
      <c r="F9" s="339"/>
      <c r="G9" s="339"/>
      <c r="H9" s="339"/>
      <c r="I9" s="342"/>
    </row>
    <row r="10" spans="1:9" s="20" customFormat="1" ht="23.25" customHeight="1">
      <c r="A10" s="230" t="s">
        <v>45</v>
      </c>
      <c r="B10" s="179"/>
      <c r="C10" s="180"/>
      <c r="D10" s="180">
        <f>D11+D20+D29+D36+D49+D54+D56+D58+D66</f>
        <v>48</v>
      </c>
      <c r="E10" s="199" t="s">
        <v>5</v>
      </c>
      <c r="F10" s="212"/>
      <c r="G10" s="212"/>
      <c r="H10" s="182"/>
      <c r="I10" s="260"/>
    </row>
    <row r="11" spans="1:9" s="30" customFormat="1" ht="22.5" customHeight="1">
      <c r="A11" s="231" t="s">
        <v>8</v>
      </c>
      <c r="B11" s="21" t="s">
        <v>47</v>
      </c>
      <c r="C11" s="22"/>
      <c r="D11" s="23">
        <v>8</v>
      </c>
      <c r="E11" s="198" t="s">
        <v>5</v>
      </c>
      <c r="F11" s="213"/>
      <c r="G11" s="213"/>
      <c r="H11" s="25"/>
      <c r="I11" s="261"/>
    </row>
    <row r="12" spans="1:9" ht="22.5" customHeight="1">
      <c r="A12" s="232">
        <v>1</v>
      </c>
      <c r="B12" s="34" t="s">
        <v>407</v>
      </c>
      <c r="C12" s="35"/>
      <c r="D12" s="36" t="s">
        <v>52</v>
      </c>
      <c r="E12" s="36" t="s">
        <v>53</v>
      </c>
      <c r="F12" s="240" t="s">
        <v>426</v>
      </c>
      <c r="G12" s="164" t="s">
        <v>366</v>
      </c>
      <c r="H12" s="208" t="s">
        <v>379</v>
      </c>
      <c r="I12" s="262" t="s">
        <v>380</v>
      </c>
    </row>
    <row r="13" spans="1:9" ht="22.5" customHeight="1">
      <c r="A13" s="233">
        <v>2</v>
      </c>
      <c r="B13" s="45" t="s">
        <v>408</v>
      </c>
      <c r="C13" s="46"/>
      <c r="D13" s="47" t="s">
        <v>59</v>
      </c>
      <c r="E13" s="48" t="s">
        <v>65</v>
      </c>
      <c r="F13" s="241" t="s">
        <v>427</v>
      </c>
      <c r="G13" s="165" t="s">
        <v>366</v>
      </c>
      <c r="H13" s="209" t="s">
        <v>381</v>
      </c>
      <c r="I13" s="263" t="s">
        <v>382</v>
      </c>
    </row>
    <row r="14" spans="1:9" ht="22.5" customHeight="1">
      <c r="A14" s="233">
        <v>3</v>
      </c>
      <c r="B14" s="45" t="s">
        <v>68</v>
      </c>
      <c r="C14" s="46"/>
      <c r="D14" s="47" t="s">
        <v>59</v>
      </c>
      <c r="E14" s="47" t="s">
        <v>59</v>
      </c>
      <c r="F14" s="241" t="s">
        <v>428</v>
      </c>
      <c r="G14" s="165" t="s">
        <v>366</v>
      </c>
      <c r="H14" s="216" t="s">
        <v>383</v>
      </c>
      <c r="I14" s="264" t="s">
        <v>384</v>
      </c>
    </row>
    <row r="15" spans="1:9" ht="22.5" customHeight="1">
      <c r="A15" s="233">
        <v>4</v>
      </c>
      <c r="B15" s="45" t="s">
        <v>75</v>
      </c>
      <c r="C15" s="46"/>
      <c r="D15" s="47" t="s">
        <v>59</v>
      </c>
      <c r="E15" s="48" t="s">
        <v>60</v>
      </c>
      <c r="F15" s="241" t="s">
        <v>429</v>
      </c>
      <c r="G15" s="165" t="s">
        <v>367</v>
      </c>
      <c r="H15" s="217" t="s">
        <v>371</v>
      </c>
      <c r="I15" s="263" t="s">
        <v>373</v>
      </c>
    </row>
    <row r="16" spans="1:9" ht="22.5" customHeight="1">
      <c r="A16" s="233">
        <v>5</v>
      </c>
      <c r="B16" s="45" t="s">
        <v>82</v>
      </c>
      <c r="C16" s="46"/>
      <c r="D16" s="47" t="s">
        <v>59</v>
      </c>
      <c r="E16" s="48" t="s">
        <v>83</v>
      </c>
      <c r="F16" s="241" t="s">
        <v>430</v>
      </c>
      <c r="G16" s="165" t="s">
        <v>367</v>
      </c>
      <c r="H16" s="217" t="s">
        <v>375</v>
      </c>
      <c r="I16" s="263" t="s">
        <v>373</v>
      </c>
    </row>
    <row r="17" spans="1:9" ht="22.5" customHeight="1">
      <c r="A17" s="233">
        <v>6</v>
      </c>
      <c r="B17" s="45" t="s">
        <v>409</v>
      </c>
      <c r="C17" s="46"/>
      <c r="D17" s="47" t="s">
        <v>59</v>
      </c>
      <c r="E17" s="48" t="s">
        <v>94</v>
      </c>
      <c r="F17" s="241" t="s">
        <v>431</v>
      </c>
      <c r="G17" s="165" t="s">
        <v>366</v>
      </c>
      <c r="H17" s="216" t="s">
        <v>368</v>
      </c>
      <c r="I17" s="264" t="s">
        <v>389</v>
      </c>
    </row>
    <row r="18" spans="1:9" ht="22.5" customHeight="1">
      <c r="A18" s="233">
        <v>7</v>
      </c>
      <c r="B18" s="45" t="s">
        <v>412</v>
      </c>
      <c r="C18" s="46"/>
      <c r="D18" s="47" t="s">
        <v>59</v>
      </c>
      <c r="E18" s="48" t="s">
        <v>102</v>
      </c>
      <c r="F18" s="241" t="s">
        <v>432</v>
      </c>
      <c r="G18" s="165" t="s">
        <v>377</v>
      </c>
      <c r="H18" s="217" t="s">
        <v>385</v>
      </c>
      <c r="I18" s="264" t="s">
        <v>386</v>
      </c>
    </row>
    <row r="19" spans="1:9" ht="22.5" customHeight="1">
      <c r="A19" s="234">
        <v>8</v>
      </c>
      <c r="B19" s="57" t="s">
        <v>109</v>
      </c>
      <c r="C19" s="58"/>
      <c r="D19" s="59" t="s">
        <v>59</v>
      </c>
      <c r="E19" s="60" t="s">
        <v>83</v>
      </c>
      <c r="F19" s="242" t="s">
        <v>433</v>
      </c>
      <c r="G19" s="170" t="s">
        <v>366</v>
      </c>
      <c r="H19" s="147" t="s">
        <v>387</v>
      </c>
      <c r="I19" s="265" t="s">
        <v>373</v>
      </c>
    </row>
    <row r="20" spans="1:9" s="30" customFormat="1" ht="22.5" customHeight="1">
      <c r="A20" s="235" t="s">
        <v>9</v>
      </c>
      <c r="B20" s="66" t="s">
        <v>47</v>
      </c>
      <c r="C20" s="67"/>
      <c r="D20" s="23">
        <f>COUNTA(D21:D28)</f>
        <v>8</v>
      </c>
      <c r="E20" s="68" t="s">
        <v>5</v>
      </c>
      <c r="F20" s="214"/>
      <c r="G20" s="214"/>
      <c r="H20" s="218"/>
      <c r="I20" s="266"/>
    </row>
    <row r="21" spans="1:9" ht="22.5" customHeight="1">
      <c r="A21" s="232">
        <v>10</v>
      </c>
      <c r="B21" s="34" t="s">
        <v>410</v>
      </c>
      <c r="C21" s="35"/>
      <c r="D21" s="36" t="s">
        <v>113</v>
      </c>
      <c r="E21" s="36" t="s">
        <v>114</v>
      </c>
      <c r="F21" s="243" t="s">
        <v>434</v>
      </c>
      <c r="G21" s="164" t="s">
        <v>378</v>
      </c>
      <c r="H21" s="219" t="s">
        <v>388</v>
      </c>
      <c r="I21" s="262" t="s">
        <v>389</v>
      </c>
    </row>
    <row r="22" spans="1:9" ht="22.5" customHeight="1">
      <c r="A22" s="233">
        <v>11</v>
      </c>
      <c r="B22" s="45" t="s">
        <v>411</v>
      </c>
      <c r="C22" s="46"/>
      <c r="D22" s="47" t="s">
        <v>59</v>
      </c>
      <c r="E22" s="47" t="s">
        <v>59</v>
      </c>
      <c r="F22" s="244" t="s">
        <v>435</v>
      </c>
      <c r="G22" s="165" t="s">
        <v>378</v>
      </c>
      <c r="H22" s="217" t="s">
        <v>390</v>
      </c>
      <c r="I22" s="264" t="s">
        <v>389</v>
      </c>
    </row>
    <row r="23" spans="1:9" ht="22.5" customHeight="1">
      <c r="A23" s="233">
        <v>12</v>
      </c>
      <c r="B23" s="45" t="s">
        <v>120</v>
      </c>
      <c r="C23" s="46"/>
      <c r="D23" s="47" t="s">
        <v>59</v>
      </c>
      <c r="E23" s="47" t="s">
        <v>59</v>
      </c>
      <c r="F23" s="244" t="s">
        <v>436</v>
      </c>
      <c r="G23" s="165" t="s">
        <v>367</v>
      </c>
      <c r="H23" s="217" t="s">
        <v>369</v>
      </c>
      <c r="I23" s="263" t="s">
        <v>370</v>
      </c>
    </row>
    <row r="24" spans="1:9" ht="22.5" customHeight="1">
      <c r="A24" s="233">
        <v>13</v>
      </c>
      <c r="B24" s="45" t="s">
        <v>413</v>
      </c>
      <c r="C24" s="46"/>
      <c r="D24" s="47" t="s">
        <v>59</v>
      </c>
      <c r="E24" s="48" t="s">
        <v>124</v>
      </c>
      <c r="F24" s="244" t="s">
        <v>437</v>
      </c>
      <c r="G24" s="165" t="s">
        <v>366</v>
      </c>
      <c r="H24" s="216" t="s">
        <v>391</v>
      </c>
      <c r="I24" s="264" t="s">
        <v>392</v>
      </c>
    </row>
    <row r="25" spans="1:9" ht="22.5" customHeight="1">
      <c r="A25" s="233">
        <v>14</v>
      </c>
      <c r="B25" s="45" t="s">
        <v>414</v>
      </c>
      <c r="C25" s="46"/>
      <c r="D25" s="47" t="s">
        <v>59</v>
      </c>
      <c r="E25" s="47" t="s">
        <v>59</v>
      </c>
      <c r="F25" s="244" t="s">
        <v>438</v>
      </c>
      <c r="G25" s="165" t="s">
        <v>367</v>
      </c>
      <c r="H25" s="217" t="s">
        <v>393</v>
      </c>
      <c r="I25" s="264" t="s">
        <v>389</v>
      </c>
    </row>
    <row r="26" spans="1:9" ht="22.5" customHeight="1">
      <c r="A26" s="233">
        <v>15</v>
      </c>
      <c r="B26" s="45" t="s">
        <v>416</v>
      </c>
      <c r="C26" s="46"/>
      <c r="D26" s="47" t="s">
        <v>59</v>
      </c>
      <c r="E26" s="48" t="s">
        <v>132</v>
      </c>
      <c r="F26" s="244" t="s">
        <v>439</v>
      </c>
      <c r="G26" s="165" t="s">
        <v>366</v>
      </c>
      <c r="H26" s="216" t="s">
        <v>368</v>
      </c>
      <c r="I26" s="264" t="s">
        <v>394</v>
      </c>
    </row>
    <row r="27" spans="1:9" ht="22.5" customHeight="1">
      <c r="A27" s="233">
        <v>16</v>
      </c>
      <c r="B27" s="45" t="s">
        <v>135</v>
      </c>
      <c r="C27" s="46"/>
      <c r="D27" s="47" t="s">
        <v>59</v>
      </c>
      <c r="E27" s="48" t="s">
        <v>136</v>
      </c>
      <c r="F27" s="244" t="s">
        <v>440</v>
      </c>
      <c r="G27" s="165" t="s">
        <v>366</v>
      </c>
      <c r="H27" s="217" t="s">
        <v>395</v>
      </c>
      <c r="I27" s="263" t="s">
        <v>370</v>
      </c>
    </row>
    <row r="28" spans="1:9" ht="22.5" customHeight="1">
      <c r="A28" s="234">
        <v>17</v>
      </c>
      <c r="B28" s="57" t="s">
        <v>139</v>
      </c>
      <c r="C28" s="58"/>
      <c r="D28" s="59" t="s">
        <v>59</v>
      </c>
      <c r="E28" s="60" t="s">
        <v>140</v>
      </c>
      <c r="F28" s="245" t="s">
        <v>441</v>
      </c>
      <c r="G28" s="170" t="s">
        <v>367</v>
      </c>
      <c r="H28" s="221" t="s">
        <v>369</v>
      </c>
      <c r="I28" s="265" t="s">
        <v>370</v>
      </c>
    </row>
    <row r="29" spans="1:9" s="30" customFormat="1" ht="22.5" customHeight="1">
      <c r="A29" s="235" t="s">
        <v>10</v>
      </c>
      <c r="B29" s="66" t="s">
        <v>47</v>
      </c>
      <c r="C29" s="67"/>
      <c r="D29" s="23">
        <f>COUNTA(D30:D35)</f>
        <v>6</v>
      </c>
      <c r="E29" s="68" t="s">
        <v>5</v>
      </c>
      <c r="F29" s="214"/>
      <c r="G29" s="214"/>
      <c r="H29" s="218"/>
      <c r="I29" s="266"/>
    </row>
    <row r="30" spans="1:9" ht="22.5" customHeight="1">
      <c r="A30" s="232">
        <v>18</v>
      </c>
      <c r="B30" s="34" t="s">
        <v>143</v>
      </c>
      <c r="C30" s="35"/>
      <c r="D30" s="36" t="s">
        <v>144</v>
      </c>
      <c r="E30" s="36" t="s">
        <v>145</v>
      </c>
      <c r="F30" s="246" t="s">
        <v>442</v>
      </c>
      <c r="G30" s="164" t="s">
        <v>367</v>
      </c>
      <c r="H30" s="219" t="s">
        <v>369</v>
      </c>
      <c r="I30" s="267" t="s">
        <v>370</v>
      </c>
    </row>
    <row r="31" spans="1:9" ht="22.5" customHeight="1">
      <c r="A31" s="233">
        <v>19</v>
      </c>
      <c r="B31" s="45" t="s">
        <v>151</v>
      </c>
      <c r="C31" s="46"/>
      <c r="D31" s="47" t="s">
        <v>59</v>
      </c>
      <c r="E31" s="47" t="s">
        <v>59</v>
      </c>
      <c r="F31" s="247" t="s">
        <v>443</v>
      </c>
      <c r="G31" s="165" t="s">
        <v>367</v>
      </c>
      <c r="H31" s="217" t="s">
        <v>369</v>
      </c>
      <c r="I31" s="263" t="s">
        <v>370</v>
      </c>
    </row>
    <row r="32" spans="1:9" ht="22.5" customHeight="1">
      <c r="A32" s="233">
        <v>20</v>
      </c>
      <c r="B32" s="45" t="s">
        <v>157</v>
      </c>
      <c r="C32" s="46"/>
      <c r="D32" s="47" t="s">
        <v>59</v>
      </c>
      <c r="E32" s="47" t="s">
        <v>59</v>
      </c>
      <c r="F32" s="247" t="s">
        <v>444</v>
      </c>
      <c r="G32" s="165" t="s">
        <v>367</v>
      </c>
      <c r="H32" s="217" t="s">
        <v>369</v>
      </c>
      <c r="I32" s="263" t="s">
        <v>370</v>
      </c>
    </row>
    <row r="33" spans="1:9" ht="22.5" customHeight="1">
      <c r="A33" s="233">
        <v>21</v>
      </c>
      <c r="B33" s="45" t="s">
        <v>415</v>
      </c>
      <c r="C33" s="46"/>
      <c r="D33" s="47" t="s">
        <v>59</v>
      </c>
      <c r="E33" s="48" t="s">
        <v>164</v>
      </c>
      <c r="F33" s="247" t="s">
        <v>445</v>
      </c>
      <c r="G33" s="165" t="s">
        <v>378</v>
      </c>
      <c r="H33" s="217" t="s">
        <v>396</v>
      </c>
      <c r="I33" s="264" t="s">
        <v>389</v>
      </c>
    </row>
    <row r="34" spans="1:9" ht="22.5" customHeight="1">
      <c r="A34" s="233">
        <v>22</v>
      </c>
      <c r="B34" s="45" t="s">
        <v>171</v>
      </c>
      <c r="C34" s="46"/>
      <c r="D34" s="47" t="s">
        <v>59</v>
      </c>
      <c r="E34" s="47" t="s">
        <v>59</v>
      </c>
      <c r="F34" s="247" t="s">
        <v>446</v>
      </c>
      <c r="G34" s="165" t="s">
        <v>367</v>
      </c>
      <c r="H34" s="217" t="s">
        <v>369</v>
      </c>
      <c r="I34" s="263" t="s">
        <v>370</v>
      </c>
    </row>
    <row r="35" spans="1:9" ht="22.5" customHeight="1">
      <c r="A35" s="234">
        <v>23</v>
      </c>
      <c r="B35" s="57" t="s">
        <v>178</v>
      </c>
      <c r="C35" s="58"/>
      <c r="D35" s="59" t="s">
        <v>59</v>
      </c>
      <c r="E35" s="60" t="s">
        <v>179</v>
      </c>
      <c r="F35" s="248" t="s">
        <v>447</v>
      </c>
      <c r="G35" s="170" t="s">
        <v>366</v>
      </c>
      <c r="H35" s="221" t="s">
        <v>369</v>
      </c>
      <c r="I35" s="265" t="s">
        <v>372</v>
      </c>
    </row>
    <row r="36" spans="1:9" s="30" customFormat="1" ht="22.5" customHeight="1">
      <c r="A36" s="235" t="s">
        <v>11</v>
      </c>
      <c r="B36" s="66" t="s">
        <v>47</v>
      </c>
      <c r="C36" s="67"/>
      <c r="D36" s="23">
        <f>COUNTA(D37:D48)</f>
        <v>12</v>
      </c>
      <c r="E36" s="68" t="s">
        <v>5</v>
      </c>
      <c r="F36" s="214"/>
      <c r="G36" s="214"/>
      <c r="H36" s="218"/>
      <c r="I36" s="266"/>
    </row>
    <row r="37" spans="1:9" ht="22.5" customHeight="1">
      <c r="A37" s="232">
        <v>24</v>
      </c>
      <c r="B37" s="34" t="s">
        <v>186</v>
      </c>
      <c r="C37" s="35"/>
      <c r="D37" s="36" t="s">
        <v>187</v>
      </c>
      <c r="E37" s="36" t="s">
        <v>188</v>
      </c>
      <c r="F37" s="249" t="s">
        <v>448</v>
      </c>
      <c r="G37" s="164" t="s">
        <v>366</v>
      </c>
      <c r="H37" s="220" t="s">
        <v>368</v>
      </c>
      <c r="I37" s="264" t="s">
        <v>397</v>
      </c>
    </row>
    <row r="38" spans="1:9" ht="22.5" customHeight="1">
      <c r="A38" s="233">
        <v>25</v>
      </c>
      <c r="B38" s="45" t="s">
        <v>417</v>
      </c>
      <c r="C38" s="46"/>
      <c r="D38" s="47" t="s">
        <v>59</v>
      </c>
      <c r="E38" s="48" t="s">
        <v>192</v>
      </c>
      <c r="F38" s="250" t="s">
        <v>449</v>
      </c>
      <c r="G38" s="165" t="s">
        <v>366</v>
      </c>
      <c r="H38" s="217" t="s">
        <v>398</v>
      </c>
      <c r="I38" s="264" t="s">
        <v>394</v>
      </c>
    </row>
    <row r="39" spans="1:9" ht="22.5" customHeight="1">
      <c r="A39" s="233">
        <v>26</v>
      </c>
      <c r="B39" s="45" t="s">
        <v>199</v>
      </c>
      <c r="C39" s="46"/>
      <c r="D39" s="47" t="s">
        <v>59</v>
      </c>
      <c r="E39" s="47" t="s">
        <v>59</v>
      </c>
      <c r="F39" s="250" t="s">
        <v>450</v>
      </c>
      <c r="G39" s="165" t="s">
        <v>367</v>
      </c>
      <c r="H39" s="217" t="s">
        <v>369</v>
      </c>
      <c r="I39" s="263" t="s">
        <v>370</v>
      </c>
    </row>
    <row r="40" spans="1:9" ht="22.5" customHeight="1">
      <c r="A40" s="233">
        <v>27</v>
      </c>
      <c r="B40" s="45" t="s">
        <v>418</v>
      </c>
      <c r="C40" s="46"/>
      <c r="D40" s="47" t="s">
        <v>59</v>
      </c>
      <c r="E40" s="47" t="s">
        <v>207</v>
      </c>
      <c r="F40" s="250" t="s">
        <v>451</v>
      </c>
      <c r="G40" s="165" t="s">
        <v>366</v>
      </c>
      <c r="H40" s="217" t="s">
        <v>419</v>
      </c>
      <c r="I40" s="264" t="s">
        <v>420</v>
      </c>
    </row>
    <row r="41" spans="1:9" ht="22.5" customHeight="1">
      <c r="A41" s="233">
        <v>27</v>
      </c>
      <c r="B41" s="45" t="s">
        <v>354</v>
      </c>
      <c r="C41" s="46"/>
      <c r="D41" s="47" t="s">
        <v>59</v>
      </c>
      <c r="E41" s="47" t="s">
        <v>207</v>
      </c>
      <c r="F41" s="250" t="s">
        <v>452</v>
      </c>
      <c r="G41" s="165" t="s">
        <v>366</v>
      </c>
      <c r="H41" s="217" t="s">
        <v>369</v>
      </c>
      <c r="I41" s="263" t="s">
        <v>370</v>
      </c>
    </row>
    <row r="42" spans="1:9" ht="22.5" customHeight="1">
      <c r="A42" s="233">
        <v>28</v>
      </c>
      <c r="B42" s="45" t="s">
        <v>210</v>
      </c>
      <c r="C42" s="46"/>
      <c r="D42" s="47" t="s">
        <v>59</v>
      </c>
      <c r="E42" s="48" t="s">
        <v>211</v>
      </c>
      <c r="F42" s="250" t="s">
        <v>453</v>
      </c>
      <c r="G42" s="165" t="s">
        <v>366</v>
      </c>
      <c r="H42" s="217" t="s">
        <v>399</v>
      </c>
      <c r="I42" s="264" t="s">
        <v>397</v>
      </c>
    </row>
    <row r="43" spans="1:9" ht="22.5" customHeight="1">
      <c r="A43" s="233">
        <v>29</v>
      </c>
      <c r="B43" s="45" t="s">
        <v>218</v>
      </c>
      <c r="C43" s="46"/>
      <c r="D43" s="47" t="s">
        <v>59</v>
      </c>
      <c r="E43" s="48" t="s">
        <v>219</v>
      </c>
      <c r="F43" s="250" t="s">
        <v>454</v>
      </c>
      <c r="G43" s="165" t="s">
        <v>378</v>
      </c>
      <c r="H43" s="217" t="s">
        <v>400</v>
      </c>
      <c r="I43" s="263" t="s">
        <v>370</v>
      </c>
    </row>
    <row r="44" spans="1:9" ht="22.5" customHeight="1">
      <c r="A44" s="233">
        <v>30</v>
      </c>
      <c r="B44" s="45" t="s">
        <v>226</v>
      </c>
      <c r="C44" s="46"/>
      <c r="D44" s="47" t="s">
        <v>59</v>
      </c>
      <c r="E44" s="48" t="s">
        <v>227</v>
      </c>
      <c r="F44" s="250" t="s">
        <v>455</v>
      </c>
      <c r="G44" s="165" t="s">
        <v>367</v>
      </c>
      <c r="H44" s="217" t="s">
        <v>369</v>
      </c>
      <c r="I44" s="263" t="s">
        <v>370</v>
      </c>
    </row>
    <row r="45" spans="1:9" ht="22.5" customHeight="1">
      <c r="A45" s="233">
        <v>31</v>
      </c>
      <c r="B45" s="45" t="s">
        <v>234</v>
      </c>
      <c r="C45" s="46"/>
      <c r="D45" s="47" t="s">
        <v>59</v>
      </c>
      <c r="E45" s="47" t="s">
        <v>59</v>
      </c>
      <c r="F45" s="250" t="s">
        <v>456</v>
      </c>
      <c r="G45" s="165" t="s">
        <v>366</v>
      </c>
      <c r="H45" s="216" t="s">
        <v>374</v>
      </c>
      <c r="I45" s="263" t="s">
        <v>370</v>
      </c>
    </row>
    <row r="46" spans="1:9" ht="22.5" customHeight="1">
      <c r="A46" s="233">
        <v>32</v>
      </c>
      <c r="B46" s="45" t="s">
        <v>241</v>
      </c>
      <c r="C46" s="46"/>
      <c r="D46" s="47" t="s">
        <v>59</v>
      </c>
      <c r="E46" s="47" t="s">
        <v>59</v>
      </c>
      <c r="F46" s="250" t="s">
        <v>457</v>
      </c>
      <c r="G46" s="165" t="s">
        <v>367</v>
      </c>
      <c r="H46" s="217" t="s">
        <v>369</v>
      </c>
      <c r="I46" s="263" t="s">
        <v>370</v>
      </c>
    </row>
    <row r="47" spans="1:9" ht="22.5" customHeight="1">
      <c r="A47" s="233">
        <v>33</v>
      </c>
      <c r="B47" s="45" t="s">
        <v>422</v>
      </c>
      <c r="C47" s="46"/>
      <c r="D47" s="47" t="s">
        <v>59</v>
      </c>
      <c r="E47" s="48" t="s">
        <v>249</v>
      </c>
      <c r="F47" s="250" t="s">
        <v>458</v>
      </c>
      <c r="G47" s="165" t="s">
        <v>367</v>
      </c>
      <c r="H47" s="217" t="s">
        <v>401</v>
      </c>
      <c r="I47" s="264" t="s">
        <v>402</v>
      </c>
    </row>
    <row r="48" spans="1:9" ht="22.5" customHeight="1">
      <c r="A48" s="236">
        <v>34</v>
      </c>
      <c r="B48" s="112" t="s">
        <v>421</v>
      </c>
      <c r="C48" s="113"/>
      <c r="D48" s="114" t="s">
        <v>59</v>
      </c>
      <c r="E48" s="14" t="s">
        <v>257</v>
      </c>
      <c r="F48" s="251" t="s">
        <v>459</v>
      </c>
      <c r="G48" s="187" t="s">
        <v>367</v>
      </c>
      <c r="H48" s="222" t="s">
        <v>403</v>
      </c>
      <c r="I48" s="268" t="s">
        <v>404</v>
      </c>
    </row>
    <row r="49" spans="1:9" s="30" customFormat="1" ht="22.5" customHeight="1">
      <c r="A49" s="237" t="s">
        <v>264</v>
      </c>
      <c r="B49" s="93" t="s">
        <v>47</v>
      </c>
      <c r="C49" s="94"/>
      <c r="D49" s="95">
        <f>COUNTA(D50:D53)</f>
        <v>4</v>
      </c>
      <c r="E49" s="96" t="s">
        <v>5</v>
      </c>
      <c r="F49" s="215"/>
      <c r="G49" s="215"/>
      <c r="H49" s="223"/>
      <c r="I49" s="269"/>
    </row>
    <row r="50" spans="1:9" ht="22.5" customHeight="1">
      <c r="A50" s="232">
        <v>35</v>
      </c>
      <c r="B50" s="34" t="s">
        <v>265</v>
      </c>
      <c r="C50" s="35"/>
      <c r="D50" s="36" t="s">
        <v>266</v>
      </c>
      <c r="E50" s="36" t="s">
        <v>267</v>
      </c>
      <c r="F50" s="252" t="s">
        <v>460</v>
      </c>
      <c r="G50" s="164" t="s">
        <v>367</v>
      </c>
      <c r="H50" s="219" t="s">
        <v>369</v>
      </c>
      <c r="I50" s="267" t="s">
        <v>370</v>
      </c>
    </row>
    <row r="51" spans="1:9" ht="22.5" customHeight="1">
      <c r="A51" s="233">
        <v>36</v>
      </c>
      <c r="B51" s="45" t="s">
        <v>423</v>
      </c>
      <c r="C51" s="46"/>
      <c r="D51" s="47" t="s">
        <v>59</v>
      </c>
      <c r="E51" s="48" t="s">
        <v>271</v>
      </c>
      <c r="F51" s="253" t="s">
        <v>461</v>
      </c>
      <c r="G51" s="165" t="s">
        <v>366</v>
      </c>
      <c r="H51" s="222" t="s">
        <v>403</v>
      </c>
      <c r="I51" s="268" t="s">
        <v>424</v>
      </c>
    </row>
    <row r="52" spans="1:9" ht="22.5" customHeight="1">
      <c r="A52" s="233">
        <v>37</v>
      </c>
      <c r="B52" s="45" t="s">
        <v>274</v>
      </c>
      <c r="C52" s="46"/>
      <c r="D52" s="47" t="s">
        <v>59</v>
      </c>
      <c r="E52" s="48" t="s">
        <v>267</v>
      </c>
      <c r="F52" s="253" t="s">
        <v>462</v>
      </c>
      <c r="G52" s="165" t="s">
        <v>367</v>
      </c>
      <c r="H52" s="217" t="s">
        <v>369</v>
      </c>
      <c r="I52" s="263" t="s">
        <v>370</v>
      </c>
    </row>
    <row r="53" spans="1:9" ht="22.5" customHeight="1">
      <c r="A53" s="234">
        <v>38</v>
      </c>
      <c r="B53" s="57" t="s">
        <v>277</v>
      </c>
      <c r="C53" s="58"/>
      <c r="D53" s="59" t="s">
        <v>59</v>
      </c>
      <c r="E53" s="60" t="s">
        <v>278</v>
      </c>
      <c r="F53" s="254" t="s">
        <v>463</v>
      </c>
      <c r="G53" s="170" t="s">
        <v>366</v>
      </c>
      <c r="H53" s="221" t="s">
        <v>371</v>
      </c>
      <c r="I53" s="265" t="s">
        <v>373</v>
      </c>
    </row>
    <row r="54" spans="1:9" s="30" customFormat="1" ht="22.5" customHeight="1">
      <c r="A54" s="235" t="s">
        <v>13</v>
      </c>
      <c r="B54" s="66" t="s">
        <v>47</v>
      </c>
      <c r="C54" s="67"/>
      <c r="D54" s="23">
        <f>COUNTA(D55)</f>
        <v>1</v>
      </c>
      <c r="E54" s="68" t="s">
        <v>5</v>
      </c>
      <c r="F54" s="214"/>
      <c r="G54" s="214"/>
      <c r="H54" s="218"/>
      <c r="I54" s="266"/>
    </row>
    <row r="55" spans="1:9" ht="22.5" customHeight="1">
      <c r="A55" s="238">
        <v>39</v>
      </c>
      <c r="B55" s="81" t="s">
        <v>281</v>
      </c>
      <c r="C55" s="82"/>
      <c r="D55" s="83" t="s">
        <v>282</v>
      </c>
      <c r="E55" s="83" t="s">
        <v>283</v>
      </c>
      <c r="F55" s="255" t="s">
        <v>464</v>
      </c>
      <c r="G55" s="171" t="s">
        <v>367</v>
      </c>
      <c r="H55" s="224" t="s">
        <v>369</v>
      </c>
      <c r="I55" s="270" t="s">
        <v>370</v>
      </c>
    </row>
    <row r="56" spans="1:9" s="30" customFormat="1" ht="22.5" customHeight="1">
      <c r="A56" s="235" t="s">
        <v>14</v>
      </c>
      <c r="B56" s="66" t="s">
        <v>47</v>
      </c>
      <c r="C56" s="67"/>
      <c r="D56" s="23">
        <f>COUNTA(D57)</f>
        <v>1</v>
      </c>
      <c r="E56" s="68" t="s">
        <v>5</v>
      </c>
      <c r="F56" s="214"/>
      <c r="G56" s="214"/>
      <c r="H56" s="218"/>
      <c r="I56" s="266"/>
    </row>
    <row r="57" spans="1:9" ht="22.5" customHeight="1">
      <c r="A57" s="238">
        <v>40</v>
      </c>
      <c r="B57" s="81" t="s">
        <v>286</v>
      </c>
      <c r="C57" s="82"/>
      <c r="D57" s="83" t="s">
        <v>287</v>
      </c>
      <c r="E57" s="87"/>
      <c r="F57" s="256" t="s">
        <v>465</v>
      </c>
      <c r="G57" s="171" t="s">
        <v>367</v>
      </c>
      <c r="H57" s="224" t="s">
        <v>369</v>
      </c>
      <c r="I57" s="270" t="s">
        <v>370</v>
      </c>
    </row>
    <row r="58" spans="1:9" s="30" customFormat="1" ht="22.5" customHeight="1">
      <c r="A58" s="235" t="s">
        <v>17</v>
      </c>
      <c r="B58" s="66" t="s">
        <v>47</v>
      </c>
      <c r="C58" s="67"/>
      <c r="D58" s="23">
        <f>COUNTA(D59:D65)</f>
        <v>7</v>
      </c>
      <c r="E58" s="68" t="s">
        <v>5</v>
      </c>
      <c r="F58" s="214"/>
      <c r="G58" s="214"/>
      <c r="H58" s="218"/>
      <c r="I58" s="266"/>
    </row>
    <row r="59" spans="1:9" ht="22.5" customHeight="1">
      <c r="A59" s="232">
        <v>41</v>
      </c>
      <c r="B59" s="34" t="s">
        <v>293</v>
      </c>
      <c r="C59" s="35"/>
      <c r="D59" s="36" t="s">
        <v>294</v>
      </c>
      <c r="E59" s="40"/>
      <c r="F59" s="273" t="s">
        <v>466</v>
      </c>
      <c r="G59" s="257" t="s">
        <v>366</v>
      </c>
      <c r="H59" s="217" t="s">
        <v>369</v>
      </c>
      <c r="I59" s="263" t="s">
        <v>370</v>
      </c>
    </row>
    <row r="60" spans="1:9" ht="22.5" customHeight="1">
      <c r="A60" s="233">
        <v>42</v>
      </c>
      <c r="B60" s="45" t="s">
        <v>297</v>
      </c>
      <c r="C60" s="46"/>
      <c r="D60" s="47" t="s">
        <v>59</v>
      </c>
      <c r="E60" s="47"/>
      <c r="F60" s="274" t="s">
        <v>467</v>
      </c>
      <c r="G60" s="258" t="s">
        <v>366</v>
      </c>
      <c r="H60" s="217" t="s">
        <v>405</v>
      </c>
      <c r="I60" s="263" t="s">
        <v>373</v>
      </c>
    </row>
    <row r="61" spans="1:9" ht="22.5" customHeight="1">
      <c r="A61" s="233">
        <v>43</v>
      </c>
      <c r="B61" s="45" t="s">
        <v>301</v>
      </c>
      <c r="C61" s="46"/>
      <c r="D61" s="47" t="s">
        <v>59</v>
      </c>
      <c r="E61" s="46"/>
      <c r="F61" s="274" t="s">
        <v>468</v>
      </c>
      <c r="G61" s="258" t="s">
        <v>367</v>
      </c>
      <c r="H61" s="217" t="s">
        <v>371</v>
      </c>
      <c r="I61" s="263" t="s">
        <v>373</v>
      </c>
    </row>
    <row r="62" spans="1:9" ht="22.5" customHeight="1">
      <c r="A62" s="233">
        <v>44</v>
      </c>
      <c r="B62" s="45" t="s">
        <v>304</v>
      </c>
      <c r="C62" s="46"/>
      <c r="D62" s="47" t="s">
        <v>59</v>
      </c>
      <c r="E62" s="46"/>
      <c r="F62" s="274" t="s">
        <v>469</v>
      </c>
      <c r="G62" s="258" t="s">
        <v>366</v>
      </c>
      <c r="H62" s="216" t="s">
        <v>374</v>
      </c>
      <c r="I62" s="263" t="s">
        <v>373</v>
      </c>
    </row>
    <row r="63" spans="1:9" ht="22.5" customHeight="1">
      <c r="A63" s="233">
        <v>45</v>
      </c>
      <c r="B63" s="45" t="s">
        <v>307</v>
      </c>
      <c r="C63" s="46"/>
      <c r="D63" s="47" t="s">
        <v>59</v>
      </c>
      <c r="E63" s="46"/>
      <c r="F63" s="274" t="s">
        <v>470</v>
      </c>
      <c r="G63" s="258" t="s">
        <v>366</v>
      </c>
      <c r="H63" s="216" t="s">
        <v>374</v>
      </c>
      <c r="I63" s="264" t="s">
        <v>384</v>
      </c>
    </row>
    <row r="64" spans="1:9" ht="22.5" customHeight="1">
      <c r="A64" s="233">
        <v>46</v>
      </c>
      <c r="B64" s="45" t="s">
        <v>310</v>
      </c>
      <c r="C64" s="46"/>
      <c r="D64" s="47" t="s">
        <v>59</v>
      </c>
      <c r="E64" s="46"/>
      <c r="F64" s="274" t="s">
        <v>471</v>
      </c>
      <c r="G64" s="165" t="s">
        <v>367</v>
      </c>
      <c r="H64" s="216" t="s">
        <v>374</v>
      </c>
      <c r="I64" s="264" t="s">
        <v>384</v>
      </c>
    </row>
    <row r="65" spans="1:9" ht="22.5" customHeight="1">
      <c r="A65" s="234">
        <v>47</v>
      </c>
      <c r="B65" s="57" t="s">
        <v>313</v>
      </c>
      <c r="C65" s="58"/>
      <c r="D65" s="59" t="s">
        <v>59</v>
      </c>
      <c r="E65" s="58"/>
      <c r="F65" s="275" t="s">
        <v>472</v>
      </c>
      <c r="G65" s="170" t="s">
        <v>367</v>
      </c>
      <c r="H65" s="210" t="s">
        <v>406</v>
      </c>
      <c r="I65" s="265" t="s">
        <v>373</v>
      </c>
    </row>
    <row r="66" spans="1:9" s="30" customFormat="1" ht="22.5" customHeight="1">
      <c r="A66" s="235" t="s">
        <v>18</v>
      </c>
      <c r="B66" s="66" t="s">
        <v>47</v>
      </c>
      <c r="C66" s="67"/>
      <c r="D66" s="23">
        <f>COUNTA(D67)</f>
        <v>1</v>
      </c>
      <c r="E66" s="68" t="s">
        <v>5</v>
      </c>
      <c r="F66" s="214"/>
      <c r="G66" s="214"/>
      <c r="H66" s="69"/>
      <c r="I66" s="266"/>
    </row>
    <row r="67" spans="1:9" ht="22.5" customHeight="1" thickBot="1">
      <c r="A67" s="239">
        <v>48</v>
      </c>
      <c r="B67" s="225" t="s">
        <v>316</v>
      </c>
      <c r="C67" s="226"/>
      <c r="D67" s="227" t="s">
        <v>317</v>
      </c>
      <c r="E67" s="228"/>
      <c r="F67" s="271" t="s">
        <v>473</v>
      </c>
      <c r="G67" s="259" t="s">
        <v>367</v>
      </c>
      <c r="H67" s="229" t="s">
        <v>369</v>
      </c>
      <c r="I67" s="272" t="s">
        <v>370</v>
      </c>
    </row>
  </sheetData>
  <autoFilter ref="A11:I67"/>
  <mergeCells count="12">
    <mergeCell ref="A1:I1"/>
    <mergeCell ref="A6:B6"/>
    <mergeCell ref="D6:E6"/>
    <mergeCell ref="C7:E8"/>
    <mergeCell ref="A3:I3"/>
    <mergeCell ref="A4:I4"/>
    <mergeCell ref="G6:I6"/>
    <mergeCell ref="A7:B9"/>
    <mergeCell ref="F7:F9"/>
    <mergeCell ref="G7:G9"/>
    <mergeCell ref="H7:H9"/>
    <mergeCell ref="I7:I9"/>
  </mergeCells>
  <phoneticPr fontId="5" type="noConversion"/>
  <pageMargins left="0.59055118110236227" right="0.31496062992125984" top="0.59055118110236227" bottom="0.31496062992125984" header="0.51181102362204722" footer="0.23622047244094491"/>
  <pageSetup paperSize="9" scale="70" orientation="portrait" r:id="rId1"/>
  <headerFooter scaleWithDoc="0" alignWithMargins="0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8</vt:i4>
      </vt:variant>
    </vt:vector>
  </HeadingPairs>
  <TitlesOfParts>
    <vt:vector size="13" baseType="lpstr">
      <vt:lpstr>저수지총괄</vt:lpstr>
      <vt:lpstr>여수시관리</vt:lpstr>
      <vt:lpstr>농어촌공사관리</vt:lpstr>
      <vt:lpstr>여수시관리현황</vt:lpstr>
      <vt:lpstr>점검결과</vt:lpstr>
      <vt:lpstr>농어촌공사관리!Print_Area</vt:lpstr>
      <vt:lpstr>여수시관리!Print_Area</vt:lpstr>
      <vt:lpstr>여수시관리현황!Print_Area</vt:lpstr>
      <vt:lpstr>점검결과!Print_Area</vt:lpstr>
      <vt:lpstr>농어촌공사관리!Print_Titles</vt:lpstr>
      <vt:lpstr>여수시관리!Print_Titles</vt:lpstr>
      <vt:lpstr>여수시관리현황!Print_Titles</vt:lpstr>
      <vt:lpstr>점검결과!Print_Titles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사용자</cp:lastModifiedBy>
  <cp:lastPrinted>2018-04-10T07:34:19Z</cp:lastPrinted>
  <dcterms:created xsi:type="dcterms:W3CDTF">2013-02-14T08:25:18Z</dcterms:created>
  <dcterms:modified xsi:type="dcterms:W3CDTF">2018-04-13T07:52:05Z</dcterms:modified>
</cp:coreProperties>
</file>