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19 인구통계\외국인\"/>
    </mc:Choice>
  </mc:AlternateContent>
  <bookViews>
    <workbookView xWindow="0" yWindow="0" windowWidth="38400" windowHeight="17790" tabRatio="823"/>
  </bookViews>
  <sheets>
    <sheet name="읍면동별 세대 및 인구" sheetId="1" r:id="rId1"/>
    <sheet name="65세이상 인구(총괄)" sheetId="6" r:id="rId2"/>
  </sheets>
  <definedNames>
    <definedName name="_xlnm.Print_Area" localSheetId="0">'읍면동별 세대 및 인구'!$A$1:$K$39</definedName>
  </definedNames>
  <calcPr calcId="152511" iterateDelta="0"/>
</workbook>
</file>

<file path=xl/calcChain.xml><?xml version="1.0" encoding="utf-8"?>
<calcChain xmlns="http://schemas.openxmlformats.org/spreadsheetml/2006/main">
  <c r="D13" i="1" l="1"/>
  <c r="E13" i="1"/>
  <c r="D14" i="1"/>
  <c r="D15" i="1"/>
  <c r="D16" i="1"/>
  <c r="D17" i="1"/>
  <c r="E14" i="1"/>
  <c r="E15" i="1"/>
  <c r="E16" i="1"/>
  <c r="E17" i="1"/>
  <c r="D18" i="1"/>
  <c r="E18" i="1"/>
  <c r="D19" i="1"/>
  <c r="E19" i="1"/>
  <c r="D20" i="1"/>
  <c r="E20" i="1"/>
  <c r="D21" i="1"/>
  <c r="E21" i="1"/>
  <c r="D22" i="1"/>
  <c r="E22" i="1"/>
  <c r="D23" i="1"/>
  <c r="E23" i="1"/>
  <c r="D24" i="1"/>
  <c r="E24" i="1"/>
  <c r="D25" i="1"/>
  <c r="E25" i="1"/>
  <c r="D26" i="1"/>
  <c r="E26" i="1"/>
  <c r="D27" i="1"/>
  <c r="E27" i="1"/>
  <c r="D28" i="1"/>
  <c r="E28" i="1"/>
  <c r="D29" i="1"/>
  <c r="E29" i="1"/>
  <c r="D30" i="1"/>
  <c r="E30" i="1"/>
  <c r="D31" i="1"/>
  <c r="E31" i="1"/>
  <c r="D32" i="1"/>
  <c r="E32" i="1"/>
  <c r="D33" i="1"/>
  <c r="E33" i="1"/>
  <c r="D34" i="1"/>
  <c r="E34" i="1"/>
  <c r="D35" i="1"/>
  <c r="E35" i="1"/>
  <c r="D36" i="1"/>
  <c r="E36" i="1"/>
  <c r="D37" i="1"/>
  <c r="E37" i="1"/>
  <c r="D38" i="1"/>
  <c r="E38" i="1"/>
  <c r="D39" i="1"/>
  <c r="E39" i="1"/>
  <c r="E6" i="1" l="1"/>
  <c r="D6" i="1"/>
  <c r="F6" i="1"/>
  <c r="C6" i="1" l="1"/>
  <c r="J12" i="1"/>
  <c r="B18" i="6"/>
  <c r="K12" i="1"/>
  <c r="C20" i="1" l="1"/>
  <c r="I12" i="1"/>
  <c r="C24" i="1" l="1"/>
  <c r="C23" i="1"/>
  <c r="C31" i="1"/>
  <c r="C35" i="1"/>
  <c r="C39" i="1"/>
  <c r="C15" i="1"/>
  <c r="C36" i="1"/>
  <c r="C37" i="1"/>
  <c r="C38" i="1"/>
  <c r="C19" i="1"/>
  <c r="C22" i="1"/>
  <c r="C30" i="1"/>
  <c r="C29" i="1"/>
  <c r="C27" i="1"/>
  <c r="C21" i="1"/>
  <c r="C14" i="1"/>
  <c r="C17" i="1"/>
  <c r="C18" i="1"/>
  <c r="C25" i="1"/>
  <c r="C26" i="1"/>
  <c r="C33" i="1"/>
  <c r="C34" i="1"/>
  <c r="C16" i="1"/>
  <c r="C28" i="1"/>
  <c r="C32" i="1"/>
  <c r="G12" i="1"/>
  <c r="D12" i="1"/>
  <c r="F12" i="1"/>
  <c r="H12" i="1"/>
  <c r="C13" i="1" l="1"/>
  <c r="E12" i="1"/>
  <c r="C12" i="1" s="1"/>
  <c r="B12" i="1"/>
</calcChain>
</file>

<file path=xl/sharedStrings.xml><?xml version="1.0" encoding="utf-8"?>
<sst xmlns="http://schemas.openxmlformats.org/spreadsheetml/2006/main" count="79" uniqueCount="71">
  <si>
    <t>계</t>
    <phoneticPr fontId="2" type="noConversion"/>
  </si>
  <si>
    <t>남</t>
    <phoneticPr fontId="2" type="noConversion"/>
  </si>
  <si>
    <t>여</t>
    <phoneticPr fontId="2" type="noConversion"/>
  </si>
  <si>
    <t>한국인</t>
    <phoneticPr fontId="2" type="noConversion"/>
  </si>
  <si>
    <t>외국인</t>
    <phoneticPr fontId="2" type="noConversion"/>
  </si>
  <si>
    <t>자료 : 민원지적과</t>
    <phoneticPr fontId="2" type="noConversion"/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</si>
  <si>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</si>
  <si>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</si>
  <si>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</si>
  <si>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</si>
  <si>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</si>
  <si>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</si>
  <si>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</si>
  <si>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</si>
  <si>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</si>
  <si>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</si>
  <si>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</si>
  <si>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</si>
  <si>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</si>
  <si>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</si>
  <si>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</si>
  <si>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</si>
  <si>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</si>
  <si>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</si>
  <si>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</si>
  <si>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</si>
  <si>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</si>
  <si>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</si>
  <si>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</si>
  <si>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</si>
  <si>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</si>
  <si>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</si>
  <si>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</si>
  <si>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2011년말</t>
    <phoneticPr fontId="2" type="noConversion"/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</si>
  <si>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</t>
    </r>
    <r>
      <rPr>
        <b/>
        <sz val="11"/>
        <color indexed="8"/>
        <rFont val="맑은 고딕"/>
        <family val="3"/>
        <charset val="129"/>
      </rPr>
      <t>계</t>
    </r>
    <phoneticPr fontId="2" type="noConversion"/>
  </si>
  <si>
    <r>
      <t>세대수</t>
    </r>
    <r>
      <rPr>
        <b/>
        <vertAlign val="superscript"/>
        <sz val="11"/>
        <color indexed="8"/>
        <rFont val="맑은 고딕"/>
        <family val="3"/>
        <charset val="129"/>
      </rPr>
      <t>1)</t>
    </r>
    <phoneticPr fontId="2" type="noConversion"/>
  </si>
  <si>
    <t>2012년말</t>
  </si>
  <si>
    <t>(단위 : 명)</t>
    <phoneticPr fontId="2" type="noConversion"/>
  </si>
  <si>
    <t>주 : 노령화 지수 = (65세이상인구 / 0~14세 인구) * 100</t>
    <phoneticPr fontId="2" type="noConversion"/>
  </si>
  <si>
    <t>노령화 지수</t>
    <phoneticPr fontId="2" type="noConversion"/>
  </si>
  <si>
    <t>(단위 :  세대, 명)</t>
    <phoneticPr fontId="2" type="noConversion"/>
  </si>
  <si>
    <t>구    분</t>
    <phoneticPr fontId="2" type="noConversion"/>
  </si>
  <si>
    <t>2013년말</t>
    <phoneticPr fontId="10" type="noConversion"/>
  </si>
  <si>
    <t>주 : 1) 세대수에는 외국인 세대 제외</t>
    <phoneticPr fontId="2" type="noConversion"/>
  </si>
  <si>
    <t>여수시 읍면동별 세대 및 인구</t>
    <phoneticPr fontId="2" type="noConversion"/>
  </si>
  <si>
    <t>2014년말</t>
    <phoneticPr fontId="10" type="noConversion"/>
  </si>
  <si>
    <t>여</t>
    <phoneticPr fontId="2" type="noConversion"/>
  </si>
  <si>
    <t>2015년말</t>
    <phoneticPr fontId="10" type="noConversion"/>
  </si>
  <si>
    <t>2016년말</t>
    <phoneticPr fontId="10" type="noConversion"/>
  </si>
  <si>
    <t>2017년말</t>
  </si>
  <si>
    <t>18년 12월말</t>
  </si>
  <si>
    <t>2018년말</t>
    <phoneticPr fontId="10" type="noConversion"/>
  </si>
  <si>
    <t>19년 1월말</t>
  </si>
  <si>
    <t>2019년 1월말</t>
  </si>
  <si>
    <t>19년 2월말</t>
  </si>
  <si>
    <t>2019년 2월말</t>
  </si>
  <si>
    <t>`</t>
    <phoneticPr fontId="10" type="noConversion"/>
  </si>
  <si>
    <t>19년 3월말</t>
  </si>
  <si>
    <t>2019년 3월말</t>
  </si>
  <si>
    <t>구  분</t>
    <phoneticPr fontId="2" type="noConversion"/>
  </si>
  <si>
    <t>19년 4월말</t>
  </si>
  <si>
    <t>19년 5월말</t>
    <phoneticPr fontId="2" type="noConversion"/>
  </si>
  <si>
    <t>2019년 4월말</t>
  </si>
  <si>
    <t>2019년 5월말</t>
    <phoneticPr fontId="10" type="noConversion"/>
  </si>
  <si>
    <t>19년 6월말</t>
    <phoneticPr fontId="2" type="noConversion"/>
  </si>
  <si>
    <t>19년 7월말</t>
    <phoneticPr fontId="2" type="noConversion"/>
  </si>
  <si>
    <t>작성기준 : 2019. 7. 31. 현재</t>
    <phoneticPr fontId="12" type="noConversion"/>
  </si>
  <si>
    <t>2019년 6월말</t>
    <phoneticPr fontId="10" type="noConversion"/>
  </si>
  <si>
    <t>2019년 7월말</t>
    <phoneticPr fontId="10" type="noConversion"/>
  </si>
  <si>
    <t>65세이상 인구 현황(총괄)</t>
    <phoneticPr fontId="10" type="noConversion"/>
  </si>
  <si>
    <t>작성기준 : 2019. 7. 31. 현재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</si>
</sst>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0_ "/>
    <numFmt numFmtId="177" formatCode="0.0_ "/>
    <numFmt numFmtId="178" formatCode="#,##0\ "/>
    <numFmt numFmtId="179" formatCode="#,##0_);[Red]\(#,##0\)"/>
  </numFmts>
  <fonts count="25" x14ac:knownFonts="1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vertAlign val="superscript"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12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b/>
      <sz val="10"/>
      <name val="굴림체"/>
      <family val="3"/>
      <charset val="129"/>
    </font>
    <font>
      <b/>
      <sz val="18"/>
      <color indexed="12"/>
      <name val="맑은 고딕"/>
      <family val="3"/>
      <charset val="129"/>
    </font>
    <font>
      <b/>
      <sz val="18"/>
      <color theme="1"/>
      <name val="맑은 고딕"/>
      <family val="3"/>
      <charset val="129"/>
    </font>
    <font>
      <sz val="10"/>
      <color theme="1"/>
      <name val="굴림체"/>
      <family val="3"/>
      <charset val="129"/>
    </font>
    <font>
      <sz val="11"/>
      <color indexed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distributed" vertical="center"/>
    </xf>
    <xf numFmtId="0" fontId="4" fillId="0" borderId="3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76" fontId="3" fillId="4" borderId="1" xfId="0" applyNumberFormat="1" applyFont="1" applyFill="1" applyBorder="1" applyAlignment="1">
      <alignment horizontal="right" vertical="center"/>
    </xf>
    <xf numFmtId="177" fontId="11" fillId="4" borderId="1" xfId="0" applyNumberFormat="1" applyFont="1" applyFill="1" applyBorder="1">
      <alignment vertical="center"/>
    </xf>
    <xf numFmtId="0" fontId="1" fillId="0" borderId="0" xfId="0" applyFont="1">
      <alignment vertical="center"/>
    </xf>
    <xf numFmtId="0" fontId="3" fillId="2" borderId="3" xfId="0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right" vertical="center"/>
    </xf>
    <xf numFmtId="177" fontId="11" fillId="2" borderId="3" xfId="0" applyNumberFormat="1" applyFont="1" applyFill="1" applyBorder="1">
      <alignment vertical="center"/>
    </xf>
    <xf numFmtId="0" fontId="3" fillId="3" borderId="4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76" fontId="3" fillId="4" borderId="2" xfId="0" applyNumberFormat="1" applyFont="1" applyFill="1" applyBorder="1" applyAlignment="1">
      <alignment horizontal="right" vertical="center"/>
    </xf>
    <xf numFmtId="177" fontId="11" fillId="4" borderId="2" xfId="0" applyNumberFormat="1" applyFont="1" applyFill="1" applyBorder="1">
      <alignment vertical="center"/>
    </xf>
    <xf numFmtId="0" fontId="0" fillId="0" borderId="0" xfId="0" applyBorder="1" applyAlignment="1">
      <alignment vertical="center"/>
    </xf>
    <xf numFmtId="178" fontId="19" fillId="0" borderId="0" xfId="0" applyNumberFormat="1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41" fontId="14" fillId="2" borderId="1" xfId="1" applyFont="1" applyFill="1" applyBorder="1" applyAlignment="1">
      <alignment horizontal="center" vertical="center"/>
    </xf>
    <xf numFmtId="179" fontId="15" fillId="0" borderId="1" xfId="1" applyNumberFormat="1" applyFont="1" applyFill="1" applyBorder="1" applyAlignment="1">
      <alignment horizontal="right" vertical="center"/>
    </xf>
    <xf numFmtId="179" fontId="1" fillId="0" borderId="1" xfId="1" applyNumberFormat="1" applyFont="1" applyFill="1" applyBorder="1" applyAlignment="1">
      <alignment horizontal="right" vertical="center"/>
    </xf>
    <xf numFmtId="179" fontId="8" fillId="0" borderId="1" xfId="0" applyNumberFormat="1" applyFont="1" applyBorder="1" applyAlignment="1">
      <alignment horizontal="right" vertical="center"/>
    </xf>
    <xf numFmtId="179" fontId="0" fillId="0" borderId="1" xfId="0" applyNumberFormat="1" applyFont="1" applyBorder="1" applyAlignment="1">
      <alignment horizontal="right" vertical="center"/>
    </xf>
    <xf numFmtId="179" fontId="15" fillId="0" borderId="3" xfId="1" applyNumberFormat="1" applyFont="1" applyFill="1" applyBorder="1" applyAlignment="1">
      <alignment horizontal="right" vertical="center"/>
    </xf>
    <xf numFmtId="179" fontId="1" fillId="0" borderId="3" xfId="1" applyNumberFormat="1" applyFont="1" applyFill="1" applyBorder="1" applyAlignment="1">
      <alignment horizontal="right" vertical="center"/>
    </xf>
    <xf numFmtId="179" fontId="8" fillId="0" borderId="3" xfId="0" applyNumberFormat="1" applyFont="1" applyBorder="1" applyAlignment="1">
      <alignment horizontal="right" vertical="center"/>
    </xf>
    <xf numFmtId="179" fontId="0" fillId="0" borderId="3" xfId="0" applyNumberFormat="1" applyFont="1" applyBorder="1" applyAlignment="1">
      <alignment horizontal="right" vertical="center"/>
    </xf>
    <xf numFmtId="0" fontId="20" fillId="0" borderId="1" xfId="0" applyFont="1" applyBorder="1">
      <alignment vertical="center"/>
    </xf>
    <xf numFmtId="176" fontId="0" fillId="0" borderId="1" xfId="0" applyNumberFormat="1" applyFont="1" applyBorder="1">
      <alignment vertical="center"/>
    </xf>
    <xf numFmtId="176" fontId="0" fillId="0" borderId="3" xfId="0" applyNumberFormat="1" applyFont="1" applyBorder="1">
      <alignment vertical="center"/>
    </xf>
    <xf numFmtId="0" fontId="3" fillId="6" borderId="1" xfId="0" applyFont="1" applyFill="1" applyBorder="1" applyAlignment="1">
      <alignment horizontal="center" vertical="center"/>
    </xf>
    <xf numFmtId="41" fontId="3" fillId="6" borderId="1" xfId="1" applyFont="1" applyFill="1" applyBorder="1" applyAlignment="1">
      <alignment horizontal="center" vertical="center"/>
    </xf>
    <xf numFmtId="41" fontId="14" fillId="6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9" fontId="22" fillId="0" borderId="1" xfId="1" applyNumberFormat="1" applyFont="1" applyFill="1" applyBorder="1" applyAlignment="1">
      <alignment horizontal="right" vertical="center"/>
    </xf>
    <xf numFmtId="179" fontId="23" fillId="0" borderId="1" xfId="0" applyNumberFormat="1" applyFont="1" applyBorder="1" applyAlignment="1">
      <alignment horizontal="right" vertical="center"/>
    </xf>
    <xf numFmtId="178" fontId="21" fillId="0" borderId="5" xfId="0" applyNumberFormat="1" applyFont="1" applyBorder="1">
      <alignment vertical="center"/>
    </xf>
    <xf numFmtId="178" fontId="24" fillId="0" borderId="1" xfId="0" applyNumberFormat="1" applyFont="1" applyBorder="1">
      <alignment vertical="center"/>
    </xf>
    <xf numFmtId="178" fontId="21" fillId="0" borderId="1" xfId="0" applyNumberFormat="1" applyFont="1" applyBorder="1">
      <alignment vertical="center"/>
    </xf>
    <xf numFmtId="178" fontId="24" fillId="0" borderId="8" xfId="0" applyNumberFormat="1" applyFont="1" applyBorder="1">
      <alignment vertical="center"/>
    </xf>
    <xf numFmtId="178" fontId="24" fillId="0" borderId="3" xfId="0" applyNumberFormat="1" applyFont="1" applyBorder="1">
      <alignment vertical="center"/>
    </xf>
    <xf numFmtId="178" fontId="21" fillId="0" borderId="8" xfId="0" applyNumberFormat="1" applyFont="1" applyBorder="1">
      <alignment vertical="center"/>
    </xf>
    <xf numFmtId="178" fontId="21" fillId="0" borderId="3" xfId="0" applyNumberFormat="1" applyFont="1" applyBorder="1">
      <alignment vertical="center"/>
    </xf>
    <xf numFmtId="178" fontId="21" fillId="0" borderId="2" xfId="0" applyNumberFormat="1" applyFont="1" applyBorder="1">
      <alignment vertical="center"/>
    </xf>
    <xf numFmtId="178" fontId="24" fillId="0" borderId="2" xfId="0" applyNumberFormat="1" applyFont="1" applyBorder="1">
      <alignment vertical="center"/>
    </xf>
    <xf numFmtId="0" fontId="0" fillId="0" borderId="7" xfId="0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0" fillId="0" borderId="0" xfId="0" applyBorder="1" applyAlignment="1">
      <alignment horizontal="right" vertical="center"/>
    </xf>
    <xf numFmtId="0" fontId="7" fillId="0" borderId="0" xfId="0" applyFont="1" applyAlignment="1">
      <alignment horizontal="center" vertical="center"/>
    </xf>
  </cellXfs>
  <cellStyles count="7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CC"/>
  </sheetPr>
  <dimension ref="A1:M41"/>
  <sheetViews>
    <sheetView tabSelected="1" zoomScale="108" zoomScaleNormal="108" workbookViewId="0">
      <selection sqref="A1:K1"/>
    </sheetView>
  </sheetViews>
  <sheetFormatPr defaultRowHeight="16.5" x14ac:dyDescent="0.3"/>
  <cols>
    <col min="1" max="1" width="10.625" style="1" customWidth="1"/>
    <col min="2" max="2" width="10" style="1" customWidth="1"/>
    <col min="3" max="3" width="11.125" bestFit="1" customWidth="1"/>
    <col min="4" max="5" width="10.5" customWidth="1"/>
    <col min="6" max="6" width="11.125" bestFit="1" customWidth="1"/>
    <col min="7" max="8" width="10.375" customWidth="1"/>
    <col min="9" max="9" width="8.625" bestFit="1" customWidth="1"/>
    <col min="10" max="11" width="7.25" customWidth="1"/>
  </cols>
  <sheetData>
    <row r="1" spans="1:13" ht="34.5" customHeight="1" x14ac:dyDescent="0.3">
      <c r="A1" s="52" t="s">
        <v>44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3" ht="22.5" customHeight="1" x14ac:dyDescent="0.3">
      <c r="A2" s="58" t="s">
        <v>66</v>
      </c>
      <c r="B2" s="58"/>
      <c r="C2" s="58"/>
      <c r="D2" s="1"/>
      <c r="E2" s="1"/>
      <c r="F2" s="1"/>
      <c r="G2" s="1"/>
      <c r="H2" s="1"/>
      <c r="I2" s="1"/>
      <c r="J2" s="51" t="s">
        <v>40</v>
      </c>
      <c r="K2" s="51"/>
    </row>
    <row r="3" spans="1:13" ht="22.5" customHeight="1" x14ac:dyDescent="0.3">
      <c r="A3" s="54" t="s">
        <v>59</v>
      </c>
      <c r="B3" s="54" t="s">
        <v>35</v>
      </c>
      <c r="C3" s="56" t="s">
        <v>34</v>
      </c>
      <c r="D3" s="57"/>
      <c r="E3" s="57"/>
      <c r="F3" s="57" t="s">
        <v>3</v>
      </c>
      <c r="G3" s="57"/>
      <c r="H3" s="57"/>
      <c r="I3" s="57" t="s">
        <v>4</v>
      </c>
      <c r="J3" s="57"/>
      <c r="K3" s="57"/>
    </row>
    <row r="4" spans="1:13" ht="22.5" customHeight="1" x14ac:dyDescent="0.3">
      <c r="A4" s="55"/>
      <c r="B4" s="55"/>
      <c r="C4" s="15" t="s">
        <v>0</v>
      </c>
      <c r="D4" s="15" t="s">
        <v>1</v>
      </c>
      <c r="E4" s="15" t="s">
        <v>2</v>
      </c>
      <c r="F4" s="15" t="s">
        <v>0</v>
      </c>
      <c r="G4" s="15" t="s">
        <v>1</v>
      </c>
      <c r="H4" s="15" t="s">
        <v>2</v>
      </c>
      <c r="I4" s="15" t="s">
        <v>0</v>
      </c>
      <c r="J4" s="15" t="s">
        <v>1</v>
      </c>
      <c r="K4" s="15" t="s">
        <v>2</v>
      </c>
    </row>
    <row r="5" spans="1:13" ht="22.5" customHeight="1" x14ac:dyDescent="0.3">
      <c r="A5" s="36" t="s">
        <v>50</v>
      </c>
      <c r="B5" s="37">
        <v>120810</v>
      </c>
      <c r="C5" s="38">
        <v>287868</v>
      </c>
      <c r="D5" s="37">
        <v>147056</v>
      </c>
      <c r="E5" s="37">
        <v>140812</v>
      </c>
      <c r="F5" s="37">
        <v>283300</v>
      </c>
      <c r="G5" s="37">
        <v>143802</v>
      </c>
      <c r="H5" s="37">
        <v>139498</v>
      </c>
      <c r="I5" s="37">
        <v>4568</v>
      </c>
      <c r="J5" s="37">
        <v>3254</v>
      </c>
      <c r="K5" s="37">
        <v>1314</v>
      </c>
    </row>
    <row r="6" spans="1:13" ht="22.5" customHeight="1" x14ac:dyDescent="0.3">
      <c r="A6" s="36" t="s">
        <v>52</v>
      </c>
      <c r="B6" s="37">
        <v>120911</v>
      </c>
      <c r="C6" s="38">
        <f>SUM(D6:E6)</f>
        <v>287663</v>
      </c>
      <c r="D6" s="37">
        <f>SUM(G6+J6)</f>
        <v>146975</v>
      </c>
      <c r="E6" s="37">
        <f>SUM(H6+K6)</f>
        <v>140688</v>
      </c>
      <c r="F6" s="37">
        <f>SUM(G6:H6)</f>
        <v>283114</v>
      </c>
      <c r="G6" s="37">
        <v>143738</v>
      </c>
      <c r="H6" s="37">
        <v>139376</v>
      </c>
      <c r="I6" s="37">
        <v>4549</v>
      </c>
      <c r="J6" s="37">
        <v>3237</v>
      </c>
      <c r="K6" s="37">
        <v>1312</v>
      </c>
    </row>
    <row r="7" spans="1:13" ht="22.5" customHeight="1" x14ac:dyDescent="0.3">
      <c r="A7" s="36" t="s">
        <v>54</v>
      </c>
      <c r="B7" s="37">
        <v>121044</v>
      </c>
      <c r="C7" s="38">
        <v>287330</v>
      </c>
      <c r="D7" s="37">
        <v>146790</v>
      </c>
      <c r="E7" s="37">
        <v>140540</v>
      </c>
      <c r="F7" s="37">
        <v>282813</v>
      </c>
      <c r="G7" s="37">
        <v>143585</v>
      </c>
      <c r="H7" s="37">
        <v>139228</v>
      </c>
      <c r="I7" s="37">
        <v>4517</v>
      </c>
      <c r="J7" s="37">
        <v>3205</v>
      </c>
      <c r="K7" s="37">
        <v>1312</v>
      </c>
    </row>
    <row r="8" spans="1:13" ht="22.5" customHeight="1" x14ac:dyDescent="0.3">
      <c r="A8" s="36" t="s">
        <v>57</v>
      </c>
      <c r="B8" s="37">
        <v>121291</v>
      </c>
      <c r="C8" s="38">
        <v>287290</v>
      </c>
      <c r="D8" s="37">
        <v>146802</v>
      </c>
      <c r="E8" s="37">
        <v>140488</v>
      </c>
      <c r="F8" s="37">
        <v>282780</v>
      </c>
      <c r="G8" s="37">
        <v>143617</v>
      </c>
      <c r="H8" s="37">
        <v>139163</v>
      </c>
      <c r="I8" s="37">
        <v>4510</v>
      </c>
      <c r="J8" s="37">
        <v>3185</v>
      </c>
      <c r="K8" s="37">
        <v>1325</v>
      </c>
    </row>
    <row r="9" spans="1:13" ht="22.5" customHeight="1" x14ac:dyDescent="0.3">
      <c r="A9" s="36" t="s">
        <v>60</v>
      </c>
      <c r="B9" s="37">
        <v>121719</v>
      </c>
      <c r="C9" s="38">
        <v>287472</v>
      </c>
      <c r="D9" s="37">
        <v>146967</v>
      </c>
      <c r="E9" s="37">
        <v>140505</v>
      </c>
      <c r="F9" s="37">
        <v>282946</v>
      </c>
      <c r="G9" s="37">
        <v>143773</v>
      </c>
      <c r="H9" s="37">
        <v>139173</v>
      </c>
      <c r="I9" s="37">
        <v>4526</v>
      </c>
      <c r="J9" s="37">
        <v>3194</v>
      </c>
      <c r="K9" s="37">
        <v>1332</v>
      </c>
      <c r="L9" s="10"/>
      <c r="M9" s="10"/>
    </row>
    <row r="10" spans="1:13" ht="22.5" customHeight="1" x14ac:dyDescent="0.3">
      <c r="A10" s="36" t="s">
        <v>61</v>
      </c>
      <c r="B10" s="37">
        <v>122111</v>
      </c>
      <c r="C10" s="38">
        <v>287724</v>
      </c>
      <c r="D10" s="37">
        <v>147095</v>
      </c>
      <c r="E10" s="37">
        <v>140629</v>
      </c>
      <c r="F10" s="37">
        <v>283182</v>
      </c>
      <c r="G10" s="37">
        <v>143890</v>
      </c>
      <c r="H10" s="37">
        <v>139292</v>
      </c>
      <c r="I10" s="37">
        <v>4542</v>
      </c>
      <c r="J10" s="37">
        <v>3205</v>
      </c>
      <c r="K10" s="37">
        <v>1337</v>
      </c>
      <c r="L10" s="10"/>
      <c r="M10" s="10"/>
    </row>
    <row r="11" spans="1:13" ht="22.5" customHeight="1" x14ac:dyDescent="0.3">
      <c r="A11" s="36" t="s">
        <v>64</v>
      </c>
      <c r="B11" s="37">
        <v>122210</v>
      </c>
      <c r="C11" s="38">
        <v>287463</v>
      </c>
      <c r="D11" s="37">
        <v>146992</v>
      </c>
      <c r="E11" s="37">
        <v>140471</v>
      </c>
      <c r="F11" s="37">
        <v>282869</v>
      </c>
      <c r="G11" s="37">
        <v>143747</v>
      </c>
      <c r="H11" s="37">
        <v>139122</v>
      </c>
      <c r="I11" s="37">
        <v>4594</v>
      </c>
      <c r="J11" s="37">
        <v>3245</v>
      </c>
      <c r="K11" s="37">
        <v>1349</v>
      </c>
      <c r="L11" s="10"/>
      <c r="M11" s="10"/>
    </row>
    <row r="12" spans="1:13" ht="24" customHeight="1" x14ac:dyDescent="0.3">
      <c r="A12" s="39" t="s">
        <v>65</v>
      </c>
      <c r="B12" s="23">
        <f>SUM(B13:B39)</f>
        <v>122374</v>
      </c>
      <c r="C12" s="24">
        <f>D12+E12</f>
        <v>287274</v>
      </c>
      <c r="D12" s="23">
        <f>SUM(D13:D39)</f>
        <v>146905</v>
      </c>
      <c r="E12" s="23">
        <f>SUM(E13:E39)</f>
        <v>140369</v>
      </c>
      <c r="F12" s="23">
        <f>SUM(F13:F39)</f>
        <v>282632</v>
      </c>
      <c r="G12" s="23">
        <f>SUM(G13:G39)</f>
        <v>143615</v>
      </c>
      <c r="H12" s="23">
        <f>SUM(H13:H39)</f>
        <v>139017</v>
      </c>
      <c r="I12" s="23">
        <f>J12+K12</f>
        <v>4642</v>
      </c>
      <c r="J12" s="23">
        <f>SUM(J13:J39)</f>
        <v>3290</v>
      </c>
      <c r="K12" s="23">
        <f>SUM(K13:K39)</f>
        <v>1352</v>
      </c>
      <c r="L12" s="10"/>
      <c r="M12" s="10"/>
    </row>
    <row r="13" spans="1:13" s="10" customFormat="1" ht="22.5" customHeight="1" x14ac:dyDescent="0.3">
      <c r="A13" s="3" t="s">
        <v>6</v>
      </c>
      <c r="B13" s="34">
        <v>6499</v>
      </c>
      <c r="C13" s="25">
        <f t="shared" ref="C13:C39" si="0">SUM(D13:E13)</f>
        <v>14207</v>
      </c>
      <c r="D13" s="26">
        <f>SUM(G13+J13)</f>
        <v>7512</v>
      </c>
      <c r="E13" s="26">
        <f>SUM(H13+K13)</f>
        <v>6695</v>
      </c>
      <c r="F13" s="41">
        <v>13449</v>
      </c>
      <c r="G13" s="40">
        <v>6837</v>
      </c>
      <c r="H13" s="40">
        <v>6612</v>
      </c>
      <c r="I13" s="27">
        <v>758</v>
      </c>
      <c r="J13" s="28">
        <v>675</v>
      </c>
      <c r="K13" s="28">
        <v>83</v>
      </c>
    </row>
    <row r="14" spans="1:13" s="10" customFormat="1" ht="22.5" customHeight="1" x14ac:dyDescent="0.3">
      <c r="A14" s="3" t="s">
        <v>7</v>
      </c>
      <c r="B14" s="34">
        <v>8701</v>
      </c>
      <c r="C14" s="25">
        <f t="shared" si="0"/>
        <v>21188</v>
      </c>
      <c r="D14" s="26">
        <f>SUM(G14+J14)</f>
        <v>10745</v>
      </c>
      <c r="E14" s="26">
        <f>SUM(H14+K14)</f>
        <v>10443</v>
      </c>
      <c r="F14" s="43">
        <v>21045</v>
      </c>
      <c r="G14" s="44">
        <v>10700</v>
      </c>
      <c r="H14" s="44">
        <v>10345</v>
      </c>
      <c r="I14" s="27">
        <v>143</v>
      </c>
      <c r="J14" s="28">
        <v>45</v>
      </c>
      <c r="K14" s="28">
        <v>98</v>
      </c>
    </row>
    <row r="15" spans="1:13" s="10" customFormat="1" ht="22.5" customHeight="1" x14ac:dyDescent="0.3">
      <c r="A15" s="3" t="s">
        <v>8</v>
      </c>
      <c r="B15" s="34">
        <v>3248</v>
      </c>
      <c r="C15" s="25">
        <f t="shared" si="0"/>
        <v>6661</v>
      </c>
      <c r="D15" s="26">
        <f t="shared" ref="D15:D39" si="1">SUM(G15+J15)</f>
        <v>3456</v>
      </c>
      <c r="E15" s="26">
        <f t="shared" ref="E15:E39" si="2">SUM(H15+K15)</f>
        <v>3205</v>
      </c>
      <c r="F15" s="43">
        <v>6490</v>
      </c>
      <c r="G15" s="44">
        <v>3330</v>
      </c>
      <c r="H15" s="44">
        <v>3160</v>
      </c>
      <c r="I15" s="27">
        <v>171</v>
      </c>
      <c r="J15" s="28">
        <v>126</v>
      </c>
      <c r="K15" s="28">
        <v>45</v>
      </c>
    </row>
    <row r="16" spans="1:13" s="10" customFormat="1" ht="22.5" customHeight="1" x14ac:dyDescent="0.3">
      <c r="A16" s="3" t="s">
        <v>9</v>
      </c>
      <c r="B16" s="34">
        <v>3518</v>
      </c>
      <c r="C16" s="25">
        <f t="shared" si="0"/>
        <v>6828</v>
      </c>
      <c r="D16" s="26">
        <f t="shared" si="1"/>
        <v>3599</v>
      </c>
      <c r="E16" s="26">
        <f t="shared" si="2"/>
        <v>3229</v>
      </c>
      <c r="F16" s="43">
        <v>6620</v>
      </c>
      <c r="G16" s="44">
        <v>3430</v>
      </c>
      <c r="H16" s="44">
        <v>3190</v>
      </c>
      <c r="I16" s="27">
        <v>208</v>
      </c>
      <c r="J16" s="28">
        <v>169</v>
      </c>
      <c r="K16" s="28">
        <v>39</v>
      </c>
    </row>
    <row r="17" spans="1:11" s="10" customFormat="1" ht="22.5" customHeight="1" x14ac:dyDescent="0.3">
      <c r="A17" s="3" t="s">
        <v>10</v>
      </c>
      <c r="B17" s="34">
        <v>1691</v>
      </c>
      <c r="C17" s="25">
        <f t="shared" si="0"/>
        <v>3088</v>
      </c>
      <c r="D17" s="26">
        <f t="shared" si="1"/>
        <v>1614</v>
      </c>
      <c r="E17" s="26">
        <f t="shared" si="2"/>
        <v>1474</v>
      </c>
      <c r="F17" s="43">
        <v>2968</v>
      </c>
      <c r="G17" s="44">
        <v>1509</v>
      </c>
      <c r="H17" s="44">
        <v>1459</v>
      </c>
      <c r="I17" s="27">
        <v>120</v>
      </c>
      <c r="J17" s="28">
        <v>105</v>
      </c>
      <c r="K17" s="28">
        <v>15</v>
      </c>
    </row>
    <row r="18" spans="1:11" s="10" customFormat="1" ht="22.5" customHeight="1" x14ac:dyDescent="0.3">
      <c r="A18" s="3" t="s">
        <v>11</v>
      </c>
      <c r="B18" s="34">
        <v>1262</v>
      </c>
      <c r="C18" s="25">
        <f t="shared" si="0"/>
        <v>2266</v>
      </c>
      <c r="D18" s="26">
        <f t="shared" si="1"/>
        <v>1137</v>
      </c>
      <c r="E18" s="26">
        <f t="shared" si="2"/>
        <v>1129</v>
      </c>
      <c r="F18" s="41">
        <v>2205</v>
      </c>
      <c r="G18" s="40">
        <v>1080</v>
      </c>
      <c r="H18" s="40">
        <v>1125</v>
      </c>
      <c r="I18" s="27">
        <v>61</v>
      </c>
      <c r="J18" s="28">
        <v>57</v>
      </c>
      <c r="K18" s="28">
        <v>4</v>
      </c>
    </row>
    <row r="19" spans="1:11" s="10" customFormat="1" ht="22.5" customHeight="1" x14ac:dyDescent="0.3">
      <c r="A19" s="3" t="s">
        <v>12</v>
      </c>
      <c r="B19" s="34">
        <v>1214</v>
      </c>
      <c r="C19" s="25">
        <f t="shared" si="0"/>
        <v>2229</v>
      </c>
      <c r="D19" s="26">
        <f t="shared" si="1"/>
        <v>1271</v>
      </c>
      <c r="E19" s="26">
        <f t="shared" si="2"/>
        <v>958</v>
      </c>
      <c r="F19" s="43">
        <v>2134</v>
      </c>
      <c r="G19" s="44">
        <v>1186</v>
      </c>
      <c r="H19" s="44">
        <v>948</v>
      </c>
      <c r="I19" s="27">
        <v>95</v>
      </c>
      <c r="J19" s="28">
        <v>85</v>
      </c>
      <c r="K19" s="33">
        <v>10</v>
      </c>
    </row>
    <row r="20" spans="1:11" s="10" customFormat="1" ht="22.5" customHeight="1" x14ac:dyDescent="0.3">
      <c r="A20" s="3" t="s">
        <v>13</v>
      </c>
      <c r="B20" s="34">
        <v>2220</v>
      </c>
      <c r="C20" s="25">
        <f t="shared" si="0"/>
        <v>4099</v>
      </c>
      <c r="D20" s="26">
        <f t="shared" si="1"/>
        <v>2089</v>
      </c>
      <c r="E20" s="26">
        <f t="shared" si="2"/>
        <v>2010</v>
      </c>
      <c r="F20" s="43">
        <v>4041</v>
      </c>
      <c r="G20" s="44">
        <v>2052</v>
      </c>
      <c r="H20" s="44">
        <v>1989</v>
      </c>
      <c r="I20" s="27">
        <v>58</v>
      </c>
      <c r="J20" s="28">
        <v>37</v>
      </c>
      <c r="K20" s="33">
        <v>21</v>
      </c>
    </row>
    <row r="21" spans="1:11" s="10" customFormat="1" ht="22.5" customHeight="1" x14ac:dyDescent="0.3">
      <c r="A21" s="3" t="s">
        <v>14</v>
      </c>
      <c r="B21" s="34">
        <v>1829</v>
      </c>
      <c r="C21" s="25">
        <f t="shared" si="0"/>
        <v>3355</v>
      </c>
      <c r="D21" s="26">
        <f t="shared" si="1"/>
        <v>1707</v>
      </c>
      <c r="E21" s="26">
        <f t="shared" si="2"/>
        <v>1648</v>
      </c>
      <c r="F21" s="43">
        <v>3329</v>
      </c>
      <c r="G21" s="44">
        <v>1698</v>
      </c>
      <c r="H21" s="44">
        <v>1631</v>
      </c>
      <c r="I21" s="27">
        <v>26</v>
      </c>
      <c r="J21" s="28">
        <v>9</v>
      </c>
      <c r="K21" s="33">
        <v>17</v>
      </c>
    </row>
    <row r="22" spans="1:11" s="10" customFormat="1" ht="22.5" customHeight="1" x14ac:dyDescent="0.3">
      <c r="A22" s="3" t="s">
        <v>15</v>
      </c>
      <c r="B22" s="34">
        <v>2386</v>
      </c>
      <c r="C22" s="25">
        <f t="shared" si="0"/>
        <v>4821</v>
      </c>
      <c r="D22" s="26">
        <f t="shared" si="1"/>
        <v>2435</v>
      </c>
      <c r="E22" s="26">
        <f t="shared" si="2"/>
        <v>2386</v>
      </c>
      <c r="F22" s="43">
        <v>4720</v>
      </c>
      <c r="G22" s="44">
        <v>2359</v>
      </c>
      <c r="H22" s="44">
        <v>2361</v>
      </c>
      <c r="I22" s="27">
        <v>101</v>
      </c>
      <c r="J22" s="28">
        <v>76</v>
      </c>
      <c r="K22" s="28">
        <v>25</v>
      </c>
    </row>
    <row r="23" spans="1:11" s="10" customFormat="1" ht="22.5" customHeight="1" x14ac:dyDescent="0.3">
      <c r="A23" s="3" t="s">
        <v>16</v>
      </c>
      <c r="B23" s="34">
        <v>2240</v>
      </c>
      <c r="C23" s="25">
        <f t="shared" si="0"/>
        <v>4251</v>
      </c>
      <c r="D23" s="26">
        <f t="shared" si="1"/>
        <v>2190</v>
      </c>
      <c r="E23" s="26">
        <f t="shared" si="2"/>
        <v>2061</v>
      </c>
      <c r="F23" s="45">
        <v>4201</v>
      </c>
      <c r="G23" s="47">
        <v>2159</v>
      </c>
      <c r="H23" s="44">
        <v>2042</v>
      </c>
      <c r="I23" s="27">
        <v>50</v>
      </c>
      <c r="J23" s="28">
        <v>31</v>
      </c>
      <c r="K23" s="28">
        <v>19</v>
      </c>
    </row>
    <row r="24" spans="1:11" s="10" customFormat="1" ht="22.5" customHeight="1" x14ac:dyDescent="0.3">
      <c r="A24" s="3" t="s">
        <v>17</v>
      </c>
      <c r="B24" s="34">
        <v>3248</v>
      </c>
      <c r="C24" s="25">
        <f t="shared" si="0"/>
        <v>6526</v>
      </c>
      <c r="D24" s="26">
        <f t="shared" si="1"/>
        <v>3369</v>
      </c>
      <c r="E24" s="26">
        <f t="shared" si="2"/>
        <v>3157</v>
      </c>
      <c r="F24" s="50">
        <v>6476</v>
      </c>
      <c r="G24" s="49">
        <v>3357</v>
      </c>
      <c r="H24" s="44">
        <v>3119</v>
      </c>
      <c r="I24" s="27">
        <v>50</v>
      </c>
      <c r="J24" s="28">
        <v>12</v>
      </c>
      <c r="K24" s="28">
        <v>38</v>
      </c>
    </row>
    <row r="25" spans="1:11" s="10" customFormat="1" ht="22.5" customHeight="1" x14ac:dyDescent="0.3">
      <c r="A25" s="3" t="s">
        <v>18</v>
      </c>
      <c r="B25" s="34">
        <v>1896</v>
      </c>
      <c r="C25" s="25">
        <f t="shared" si="0"/>
        <v>3914</v>
      </c>
      <c r="D25" s="26">
        <f t="shared" si="1"/>
        <v>1947</v>
      </c>
      <c r="E25" s="26">
        <f t="shared" si="2"/>
        <v>1967</v>
      </c>
      <c r="F25" s="43">
        <v>3880</v>
      </c>
      <c r="G25" s="49">
        <v>1937</v>
      </c>
      <c r="H25" s="47">
        <v>1943</v>
      </c>
      <c r="I25" s="27">
        <v>34</v>
      </c>
      <c r="J25" s="28">
        <v>10</v>
      </c>
      <c r="K25" s="28">
        <v>24</v>
      </c>
    </row>
    <row r="26" spans="1:11" s="10" customFormat="1" ht="22.5" customHeight="1" x14ac:dyDescent="0.3">
      <c r="A26" s="3" t="s">
        <v>19</v>
      </c>
      <c r="B26" s="34">
        <v>3073</v>
      </c>
      <c r="C26" s="25">
        <f t="shared" si="0"/>
        <v>5919</v>
      </c>
      <c r="D26" s="26">
        <f t="shared" si="1"/>
        <v>3118</v>
      </c>
      <c r="E26" s="26">
        <f t="shared" si="2"/>
        <v>2801</v>
      </c>
      <c r="F26" s="45">
        <v>5630</v>
      </c>
      <c r="G26" s="44">
        <v>2872</v>
      </c>
      <c r="H26" s="49">
        <v>2758</v>
      </c>
      <c r="I26" s="27">
        <v>289</v>
      </c>
      <c r="J26" s="28">
        <v>246</v>
      </c>
      <c r="K26" s="28">
        <v>43</v>
      </c>
    </row>
    <row r="27" spans="1:11" s="10" customFormat="1" ht="22.5" customHeight="1" x14ac:dyDescent="0.3">
      <c r="A27" s="3" t="s">
        <v>20</v>
      </c>
      <c r="B27" s="34">
        <v>5369</v>
      </c>
      <c r="C27" s="25">
        <f t="shared" si="0"/>
        <v>12522</v>
      </c>
      <c r="D27" s="26">
        <f t="shared" si="1"/>
        <v>6468</v>
      </c>
      <c r="E27" s="26">
        <f t="shared" si="2"/>
        <v>6054</v>
      </c>
      <c r="F27" s="50">
        <v>12142</v>
      </c>
      <c r="G27" s="44">
        <v>6139</v>
      </c>
      <c r="H27" s="49">
        <v>6003</v>
      </c>
      <c r="I27" s="27">
        <v>380</v>
      </c>
      <c r="J27" s="28">
        <v>329</v>
      </c>
      <c r="K27" s="28">
        <v>51</v>
      </c>
    </row>
    <row r="28" spans="1:11" s="10" customFormat="1" ht="22.5" customHeight="1" x14ac:dyDescent="0.3">
      <c r="A28" s="3" t="s">
        <v>21</v>
      </c>
      <c r="B28" s="34">
        <v>2899</v>
      </c>
      <c r="C28" s="25">
        <f t="shared" si="0"/>
        <v>7563</v>
      </c>
      <c r="D28" s="26">
        <f t="shared" si="1"/>
        <v>3877</v>
      </c>
      <c r="E28" s="26">
        <f t="shared" si="2"/>
        <v>3686</v>
      </c>
      <c r="F28" s="50">
        <v>7281</v>
      </c>
      <c r="G28" s="44">
        <v>3617</v>
      </c>
      <c r="H28" s="44">
        <v>3664</v>
      </c>
      <c r="I28" s="27">
        <v>282</v>
      </c>
      <c r="J28" s="28">
        <v>260</v>
      </c>
      <c r="K28" s="28">
        <v>22</v>
      </c>
    </row>
    <row r="29" spans="1:11" s="10" customFormat="1" ht="22.5" customHeight="1" x14ac:dyDescent="0.3">
      <c r="A29" s="3" t="s">
        <v>22</v>
      </c>
      <c r="B29" s="34">
        <v>7750</v>
      </c>
      <c r="C29" s="25">
        <f t="shared" si="0"/>
        <v>19695</v>
      </c>
      <c r="D29" s="26">
        <f t="shared" si="1"/>
        <v>9737</v>
      </c>
      <c r="E29" s="26">
        <f t="shared" si="2"/>
        <v>9958</v>
      </c>
      <c r="F29" s="50">
        <v>19552</v>
      </c>
      <c r="G29" s="44">
        <v>9671</v>
      </c>
      <c r="H29" s="44">
        <v>9881</v>
      </c>
      <c r="I29" s="27">
        <v>143</v>
      </c>
      <c r="J29" s="28">
        <v>66</v>
      </c>
      <c r="K29" s="28">
        <v>77</v>
      </c>
    </row>
    <row r="30" spans="1:11" s="10" customFormat="1" ht="22.5" customHeight="1" x14ac:dyDescent="0.3">
      <c r="A30" s="3" t="s">
        <v>23</v>
      </c>
      <c r="B30" s="34">
        <v>8645</v>
      </c>
      <c r="C30" s="25">
        <f t="shared" si="0"/>
        <v>20533</v>
      </c>
      <c r="D30" s="26">
        <f t="shared" si="1"/>
        <v>10291</v>
      </c>
      <c r="E30" s="26">
        <f t="shared" si="2"/>
        <v>10242</v>
      </c>
      <c r="F30" s="50">
        <v>20230</v>
      </c>
      <c r="G30" s="47">
        <v>10102</v>
      </c>
      <c r="H30" s="47">
        <v>10128</v>
      </c>
      <c r="I30" s="27">
        <v>303</v>
      </c>
      <c r="J30" s="28">
        <v>189</v>
      </c>
      <c r="K30" s="28">
        <v>114</v>
      </c>
    </row>
    <row r="31" spans="1:11" s="10" customFormat="1" ht="22.5" customHeight="1" x14ac:dyDescent="0.3">
      <c r="A31" s="3" t="s">
        <v>24</v>
      </c>
      <c r="B31" s="34">
        <v>5677</v>
      </c>
      <c r="C31" s="25">
        <f t="shared" si="0"/>
        <v>12563</v>
      </c>
      <c r="D31" s="26">
        <f t="shared" si="1"/>
        <v>6680</v>
      </c>
      <c r="E31" s="26">
        <f t="shared" si="2"/>
        <v>5883</v>
      </c>
      <c r="F31" s="43">
        <v>12280</v>
      </c>
      <c r="G31" s="44">
        <v>6471</v>
      </c>
      <c r="H31" s="44">
        <v>5809</v>
      </c>
      <c r="I31" s="27">
        <v>283</v>
      </c>
      <c r="J31" s="28">
        <v>209</v>
      </c>
      <c r="K31" s="28">
        <v>74</v>
      </c>
    </row>
    <row r="32" spans="1:11" s="10" customFormat="1" ht="22.5" customHeight="1" x14ac:dyDescent="0.3">
      <c r="A32" s="3" t="s">
        <v>25</v>
      </c>
      <c r="B32" s="34">
        <v>4038</v>
      </c>
      <c r="C32" s="25">
        <f t="shared" si="0"/>
        <v>10815</v>
      </c>
      <c r="D32" s="26">
        <f t="shared" si="1"/>
        <v>5418</v>
      </c>
      <c r="E32" s="26">
        <f t="shared" si="2"/>
        <v>5397</v>
      </c>
      <c r="F32" s="45">
        <v>10699</v>
      </c>
      <c r="G32" s="49">
        <v>5372</v>
      </c>
      <c r="H32" s="47">
        <v>5327</v>
      </c>
      <c r="I32" s="27">
        <v>116</v>
      </c>
      <c r="J32" s="28">
        <v>46</v>
      </c>
      <c r="K32" s="28">
        <v>70</v>
      </c>
    </row>
    <row r="33" spans="1:13" s="10" customFormat="1" ht="22.5" customHeight="1" x14ac:dyDescent="0.3">
      <c r="A33" s="3" t="s">
        <v>26</v>
      </c>
      <c r="B33" s="34">
        <v>4310</v>
      </c>
      <c r="C33" s="25">
        <f t="shared" si="0"/>
        <v>10723</v>
      </c>
      <c r="D33" s="26">
        <f t="shared" si="1"/>
        <v>5380</v>
      </c>
      <c r="E33" s="26">
        <f t="shared" si="2"/>
        <v>5343</v>
      </c>
      <c r="F33" s="50">
        <v>10561</v>
      </c>
      <c r="G33" s="44">
        <v>5287</v>
      </c>
      <c r="H33" s="49">
        <v>5274</v>
      </c>
      <c r="I33" s="27">
        <v>162</v>
      </c>
      <c r="J33" s="28">
        <v>93</v>
      </c>
      <c r="K33" s="28">
        <v>69</v>
      </c>
    </row>
    <row r="34" spans="1:13" s="10" customFormat="1" ht="22.5" customHeight="1" x14ac:dyDescent="0.3">
      <c r="A34" s="3" t="s">
        <v>27</v>
      </c>
      <c r="B34" s="34">
        <v>13103</v>
      </c>
      <c r="C34" s="25">
        <f t="shared" si="0"/>
        <v>33522</v>
      </c>
      <c r="D34" s="26">
        <f t="shared" si="1"/>
        <v>17088</v>
      </c>
      <c r="E34" s="26">
        <f t="shared" si="2"/>
        <v>16434</v>
      </c>
      <c r="F34" s="50">
        <v>33313</v>
      </c>
      <c r="G34" s="44">
        <v>16998</v>
      </c>
      <c r="H34" s="44">
        <v>16315</v>
      </c>
      <c r="I34" s="27">
        <v>209</v>
      </c>
      <c r="J34" s="28">
        <v>90</v>
      </c>
      <c r="K34" s="28">
        <v>119</v>
      </c>
    </row>
    <row r="35" spans="1:13" s="10" customFormat="1" ht="22.5" customHeight="1" x14ac:dyDescent="0.3">
      <c r="A35" s="3" t="s">
        <v>28</v>
      </c>
      <c r="B35" s="34">
        <v>12884</v>
      </c>
      <c r="C35" s="25">
        <f t="shared" si="0"/>
        <v>35527</v>
      </c>
      <c r="D35" s="26">
        <f t="shared" si="1"/>
        <v>17852</v>
      </c>
      <c r="E35" s="26">
        <f t="shared" si="2"/>
        <v>17675</v>
      </c>
      <c r="F35" s="43">
        <v>35306</v>
      </c>
      <c r="G35" s="44">
        <v>17735</v>
      </c>
      <c r="H35" s="47">
        <v>17571</v>
      </c>
      <c r="I35" s="27">
        <v>221</v>
      </c>
      <c r="J35" s="28">
        <v>117</v>
      </c>
      <c r="K35" s="28">
        <v>104</v>
      </c>
    </row>
    <row r="36" spans="1:13" s="10" customFormat="1" ht="22.5" customHeight="1" x14ac:dyDescent="0.3">
      <c r="A36" s="3" t="s">
        <v>29</v>
      </c>
      <c r="B36" s="34">
        <v>9847</v>
      </c>
      <c r="C36" s="25">
        <f t="shared" si="0"/>
        <v>22226</v>
      </c>
      <c r="D36" s="26">
        <f t="shared" si="1"/>
        <v>11555</v>
      </c>
      <c r="E36" s="26">
        <f t="shared" si="2"/>
        <v>10671</v>
      </c>
      <c r="F36" s="43">
        <v>22056</v>
      </c>
      <c r="G36" s="44">
        <v>11504</v>
      </c>
      <c r="H36" s="49">
        <v>10552</v>
      </c>
      <c r="I36" s="27">
        <v>170</v>
      </c>
      <c r="J36" s="28">
        <v>51</v>
      </c>
      <c r="K36" s="28">
        <v>119</v>
      </c>
    </row>
    <row r="37" spans="1:13" s="10" customFormat="1" ht="22.5" customHeight="1" x14ac:dyDescent="0.3">
      <c r="A37" s="3" t="s">
        <v>30</v>
      </c>
      <c r="B37" s="34">
        <v>2948</v>
      </c>
      <c r="C37" s="25">
        <f t="shared" si="0"/>
        <v>8262</v>
      </c>
      <c r="D37" s="26">
        <f t="shared" si="1"/>
        <v>4201</v>
      </c>
      <c r="E37" s="26">
        <f t="shared" si="2"/>
        <v>4061</v>
      </c>
      <c r="F37" s="43">
        <v>8197</v>
      </c>
      <c r="G37" s="44">
        <v>4169</v>
      </c>
      <c r="H37" s="49">
        <v>4028</v>
      </c>
      <c r="I37" s="27">
        <v>65</v>
      </c>
      <c r="J37" s="28">
        <v>32</v>
      </c>
      <c r="K37" s="28">
        <v>33</v>
      </c>
      <c r="M37"/>
    </row>
    <row r="38" spans="1:13" s="10" customFormat="1" ht="22.5" customHeight="1" x14ac:dyDescent="0.3">
      <c r="A38" s="3" t="s">
        <v>31</v>
      </c>
      <c r="B38" s="34">
        <v>1285</v>
      </c>
      <c r="C38" s="25">
        <f t="shared" si="0"/>
        <v>2744</v>
      </c>
      <c r="D38" s="26">
        <f t="shared" si="1"/>
        <v>1537</v>
      </c>
      <c r="E38" s="26">
        <f t="shared" si="2"/>
        <v>1207</v>
      </c>
      <c r="F38" s="45">
        <v>2608</v>
      </c>
      <c r="G38" s="44">
        <v>1413</v>
      </c>
      <c r="H38" s="44">
        <v>1195</v>
      </c>
      <c r="I38" s="27">
        <v>136</v>
      </c>
      <c r="J38" s="28">
        <v>124</v>
      </c>
      <c r="K38" s="28">
        <v>12</v>
      </c>
      <c r="L38"/>
      <c r="M38"/>
    </row>
    <row r="39" spans="1:13" s="10" customFormat="1" ht="22.5" customHeight="1" x14ac:dyDescent="0.3">
      <c r="A39" s="4" t="s">
        <v>32</v>
      </c>
      <c r="B39" s="35">
        <v>594</v>
      </c>
      <c r="C39" s="29">
        <f t="shared" si="0"/>
        <v>1227</v>
      </c>
      <c r="D39" s="30">
        <f t="shared" si="1"/>
        <v>632</v>
      </c>
      <c r="E39" s="30">
        <f t="shared" si="2"/>
        <v>595</v>
      </c>
      <c r="F39" s="46">
        <v>1219</v>
      </c>
      <c r="G39" s="48">
        <v>631</v>
      </c>
      <c r="H39" s="42">
        <v>588</v>
      </c>
      <c r="I39" s="31">
        <v>8</v>
      </c>
      <c r="J39" s="32">
        <v>1</v>
      </c>
      <c r="K39" s="32">
        <v>7</v>
      </c>
      <c r="L39"/>
      <c r="M39"/>
    </row>
    <row r="40" spans="1:13" x14ac:dyDescent="0.3">
      <c r="A40" s="19" t="s">
        <v>43</v>
      </c>
      <c r="B40" s="20"/>
      <c r="C40" s="21"/>
      <c r="D40" s="21"/>
      <c r="E40" s="21"/>
      <c r="F40" s="21"/>
      <c r="G40" s="20"/>
      <c r="H40" s="20"/>
      <c r="I40" s="21"/>
      <c r="J40" s="21"/>
      <c r="K40" s="21"/>
    </row>
    <row r="41" spans="1:13" x14ac:dyDescent="0.3">
      <c r="A41" s="22"/>
      <c r="B41" s="20"/>
      <c r="C41" s="21"/>
      <c r="D41" s="21"/>
      <c r="E41" s="21"/>
      <c r="F41" s="21"/>
      <c r="G41" s="20"/>
      <c r="H41" s="20"/>
      <c r="I41" s="21"/>
      <c r="J41" s="21"/>
      <c r="K41" s="21"/>
    </row>
  </sheetData>
  <mergeCells count="8">
    <mergeCell ref="J2:K2"/>
    <mergeCell ref="A1:K1"/>
    <mergeCell ref="B3:B4"/>
    <mergeCell ref="A3:A4"/>
    <mergeCell ref="C3:E3"/>
    <mergeCell ref="F3:H3"/>
    <mergeCell ref="I3:K3"/>
    <mergeCell ref="A2:C2"/>
  </mergeCells>
  <phoneticPr fontId="2" type="noConversion"/>
  <pageMargins left="0.56000000000000005" right="0.16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29"/>
  <sheetViews>
    <sheetView workbookViewId="0">
      <selection sqref="A1:E1"/>
    </sheetView>
  </sheetViews>
  <sheetFormatPr defaultRowHeight="16.5" x14ac:dyDescent="0.3"/>
  <cols>
    <col min="1" max="4" width="14.875" customWidth="1"/>
    <col min="5" max="5" width="11.875" bestFit="1" customWidth="1"/>
  </cols>
  <sheetData>
    <row r="1" spans="1:5" ht="26.25" x14ac:dyDescent="0.3">
      <c r="A1" s="60" t="s">
        <v>69</v>
      </c>
      <c r="B1" s="60"/>
      <c r="C1" s="60"/>
      <c r="D1" s="60"/>
      <c r="E1" s="60"/>
    </row>
    <row r="2" spans="1:5" ht="24" customHeight="1" x14ac:dyDescent="0.3">
      <c r="A2" s="2" t="s">
        <v>70</v>
      </c>
      <c r="B2" s="1"/>
      <c r="C2" s="1"/>
      <c r="D2" s="59" t="s">
        <v>37</v>
      </c>
      <c r="E2" s="59"/>
    </row>
    <row r="3" spans="1:5" ht="37.5" customHeight="1" x14ac:dyDescent="0.3">
      <c r="A3" s="6" t="s">
        <v>41</v>
      </c>
      <c r="B3" s="6" t="s">
        <v>0</v>
      </c>
      <c r="C3" s="6" t="s">
        <v>1</v>
      </c>
      <c r="D3" s="14" t="s">
        <v>46</v>
      </c>
      <c r="E3" s="6" t="s">
        <v>39</v>
      </c>
    </row>
    <row r="4" spans="1:5" ht="37.5" customHeight="1" x14ac:dyDescent="0.3">
      <c r="A4" s="7" t="s">
        <v>33</v>
      </c>
      <c r="B4" s="8">
        <v>37830</v>
      </c>
      <c r="C4" s="8">
        <v>15023</v>
      </c>
      <c r="D4" s="8">
        <v>22807</v>
      </c>
      <c r="E4" s="9">
        <v>82</v>
      </c>
    </row>
    <row r="5" spans="1:5" ht="37.5" customHeight="1" x14ac:dyDescent="0.3">
      <c r="A5" s="7" t="s">
        <v>36</v>
      </c>
      <c r="B5" s="8">
        <v>39671</v>
      </c>
      <c r="C5" s="8">
        <v>15929</v>
      </c>
      <c r="D5" s="8">
        <v>23742</v>
      </c>
      <c r="E5" s="9">
        <v>89.4</v>
      </c>
    </row>
    <row r="6" spans="1:5" ht="37.5" customHeight="1" x14ac:dyDescent="0.3">
      <c r="A6" s="7" t="s">
        <v>42</v>
      </c>
      <c r="B6" s="8">
        <v>41369</v>
      </c>
      <c r="C6" s="8">
        <v>16775</v>
      </c>
      <c r="D6" s="8">
        <v>24594</v>
      </c>
      <c r="E6" s="9">
        <v>96.8</v>
      </c>
    </row>
    <row r="7" spans="1:5" ht="37.5" customHeight="1" x14ac:dyDescent="0.3">
      <c r="A7" s="7" t="s">
        <v>45</v>
      </c>
      <c r="B7" s="8">
        <v>43225</v>
      </c>
      <c r="C7" s="8">
        <v>17752</v>
      </c>
      <c r="D7" s="8">
        <v>25473</v>
      </c>
      <c r="E7" s="9">
        <v>105.4</v>
      </c>
    </row>
    <row r="8" spans="1:5" ht="37.5" customHeight="1" x14ac:dyDescent="0.3">
      <c r="A8" s="16" t="s">
        <v>47</v>
      </c>
      <c r="B8" s="17">
        <v>44997</v>
      </c>
      <c r="C8" s="17">
        <v>18775</v>
      </c>
      <c r="D8" s="17">
        <v>26222</v>
      </c>
      <c r="E8" s="18">
        <v>114.3</v>
      </c>
    </row>
    <row r="9" spans="1:5" ht="37.5" customHeight="1" x14ac:dyDescent="0.3">
      <c r="A9" s="16" t="s">
        <v>48</v>
      </c>
      <c r="B9" s="17">
        <v>46632</v>
      </c>
      <c r="C9" s="17">
        <v>19720</v>
      </c>
      <c r="D9" s="17">
        <v>26912</v>
      </c>
      <c r="E9" s="18">
        <v>121.8</v>
      </c>
    </row>
    <row r="10" spans="1:5" ht="37.5" customHeight="1" x14ac:dyDescent="0.3">
      <c r="A10" s="16" t="s">
        <v>49</v>
      </c>
      <c r="B10" s="17">
        <v>48569</v>
      </c>
      <c r="C10" s="17">
        <v>20703</v>
      </c>
      <c r="D10" s="17">
        <v>27866</v>
      </c>
      <c r="E10" s="18">
        <v>130.64611577361737</v>
      </c>
    </row>
    <row r="11" spans="1:5" ht="37.5" customHeight="1" x14ac:dyDescent="0.3">
      <c r="A11" s="16" t="s">
        <v>51</v>
      </c>
      <c r="B11" s="17">
        <v>49609</v>
      </c>
      <c r="C11" s="17">
        <v>21259</v>
      </c>
      <c r="D11" s="17">
        <v>28350</v>
      </c>
      <c r="E11" s="18">
        <v>138.98414299322016</v>
      </c>
    </row>
    <row r="12" spans="1:5" ht="37.5" customHeight="1" x14ac:dyDescent="0.3">
      <c r="A12" s="16" t="s">
        <v>53</v>
      </c>
      <c r="B12" s="17">
        <v>49704</v>
      </c>
      <c r="C12" s="17">
        <v>21310</v>
      </c>
      <c r="D12" s="17">
        <v>28394</v>
      </c>
      <c r="E12" s="18">
        <v>139.97972287935113</v>
      </c>
    </row>
    <row r="13" spans="1:5" ht="37.5" customHeight="1" x14ac:dyDescent="0.3">
      <c r="A13" s="16" t="s">
        <v>55</v>
      </c>
      <c r="B13" s="17">
        <v>49819</v>
      </c>
      <c r="C13" s="17">
        <v>21358</v>
      </c>
      <c r="D13" s="17">
        <v>28461</v>
      </c>
      <c r="E13" s="18">
        <v>140.6799762798972</v>
      </c>
    </row>
    <row r="14" spans="1:5" ht="37.5" customHeight="1" x14ac:dyDescent="0.3">
      <c r="A14" s="16" t="s">
        <v>58</v>
      </c>
      <c r="B14" s="17">
        <v>50076</v>
      </c>
      <c r="C14" s="17">
        <v>21489</v>
      </c>
      <c r="D14" s="17">
        <v>28587</v>
      </c>
      <c r="E14" s="18">
        <v>141.90659714350485</v>
      </c>
    </row>
    <row r="15" spans="1:5" ht="37.5" customHeight="1" x14ac:dyDescent="0.3">
      <c r="A15" s="16" t="s">
        <v>62</v>
      </c>
      <c r="B15" s="17">
        <v>50229</v>
      </c>
      <c r="C15" s="17">
        <v>21576</v>
      </c>
      <c r="D15" s="17">
        <v>28653</v>
      </c>
      <c r="E15" s="18">
        <v>142.34017229653139</v>
      </c>
    </row>
    <row r="16" spans="1:5" ht="37.5" customHeight="1" x14ac:dyDescent="0.3">
      <c r="A16" s="16" t="s">
        <v>63</v>
      </c>
      <c r="B16" s="17">
        <v>50498</v>
      </c>
      <c r="C16" s="17">
        <v>21716</v>
      </c>
      <c r="D16" s="17">
        <v>28782</v>
      </c>
      <c r="E16" s="18">
        <v>143.69999999999999</v>
      </c>
    </row>
    <row r="17" spans="1:10" ht="37.5" customHeight="1" x14ac:dyDescent="0.3">
      <c r="A17" s="16" t="s">
        <v>67</v>
      </c>
      <c r="B17" s="17">
        <v>50706</v>
      </c>
      <c r="C17" s="17">
        <v>21831</v>
      </c>
      <c r="D17" s="17">
        <v>28875</v>
      </c>
      <c r="E17" s="18">
        <v>144.30000000000001</v>
      </c>
    </row>
    <row r="18" spans="1:10" ht="37.5" customHeight="1" x14ac:dyDescent="0.3">
      <c r="A18" s="11" t="s">
        <v>68</v>
      </c>
      <c r="B18" s="12">
        <f>SUM(C18:D18)</f>
        <v>50883</v>
      </c>
      <c r="C18" s="12">
        <v>21900</v>
      </c>
      <c r="D18" s="12">
        <v>28983</v>
      </c>
      <c r="E18" s="13">
        <v>145.69999999999999</v>
      </c>
    </row>
    <row r="19" spans="1:10" ht="20.25" customHeight="1" x14ac:dyDescent="0.3">
      <c r="A19" s="2" t="s">
        <v>5</v>
      </c>
    </row>
    <row r="20" spans="1:10" x14ac:dyDescent="0.3">
      <c r="A20" s="5" t="s">
        <v>38</v>
      </c>
    </row>
    <row r="29" spans="1:10" x14ac:dyDescent="0.3">
      <c r="J29" t="s">
        <v>56</v>
      </c>
    </row>
  </sheetData>
  <mergeCells count="2">
    <mergeCell ref="D2:E2"/>
    <mergeCell ref="A1:E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읍면동별 세대 및 인구</vt:lpstr>
      <vt:lpstr>65세이상 인구(총괄)</vt:lpstr>
      <vt:lpstr>'읍면동별 세대 및 인구'!Print_Area</vt:lpstr>
    </vt:vector>
  </TitlesOfParts>
  <Company>스머프마을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2018-01-19T04:31:01Z</cp:lastPrinted>
  <dcterms:created xsi:type="dcterms:W3CDTF">2011-05-09T08:35:35Z</dcterms:created>
  <dcterms:modified xsi:type="dcterms:W3CDTF">2019-08-09T05:03:50Z</dcterms:modified>
</cp:coreProperties>
</file>