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세외수입 주요업무\징수실적보고\여수시홈페이지\"/>
    </mc:Choice>
  </mc:AlternateContent>
  <bookViews>
    <workbookView xWindow="0" yWindow="0" windowWidth="19200" windowHeight="11220"/>
  </bookViews>
  <sheets>
    <sheet name="행정안전부(일반회계)" sheetId="1" r:id="rId1"/>
  </sheets>
  <definedNames>
    <definedName name="_xlnm.Print_Area" localSheetId="0">'행정안전부(일반회계)'!$A$1:$O$65</definedName>
  </definedNames>
  <calcPr calcId="152511" iterateDelta="1.0000000474974513E-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5" i="1" l="1"/>
  <c r="M55" i="1"/>
  <c r="O54" i="1"/>
  <c r="N54" i="1"/>
  <c r="M54" i="1"/>
  <c r="O53" i="1"/>
  <c r="M53" i="1"/>
  <c r="N53" i="1"/>
  <c r="O52" i="1"/>
  <c r="N52" i="1"/>
  <c r="J48" i="1"/>
  <c r="M52" i="1"/>
  <c r="N51" i="1"/>
  <c r="I48" i="1"/>
  <c r="M51" i="1"/>
  <c r="M50" i="1"/>
  <c r="H48" i="1"/>
  <c r="N50" i="1"/>
  <c r="L48" i="1"/>
  <c r="O49" i="1"/>
  <c r="N49" i="1"/>
  <c r="M49" i="1"/>
  <c r="K48" i="1"/>
  <c r="E48" i="1"/>
  <c r="O47" i="1"/>
  <c r="M47" i="1"/>
  <c r="N47" i="1"/>
  <c r="O46" i="1"/>
  <c r="N46" i="1"/>
  <c r="M46" i="1"/>
  <c r="N45" i="1"/>
  <c r="M45" i="1"/>
  <c r="M44" i="1"/>
  <c r="O44" i="1"/>
  <c r="N44" i="1"/>
  <c r="O43" i="1"/>
  <c r="N43" i="1"/>
  <c r="M43" i="1"/>
  <c r="O42" i="1"/>
  <c r="N42" i="1"/>
  <c r="M42" i="1"/>
  <c r="O41" i="1"/>
  <c r="N41" i="1"/>
  <c r="M41" i="1"/>
  <c r="L32" i="1"/>
  <c r="N40" i="1"/>
  <c r="F32" i="1"/>
  <c r="O39" i="1"/>
  <c r="K32" i="1"/>
  <c r="M39" i="1"/>
  <c r="N39" i="1"/>
  <c r="O38" i="1"/>
  <c r="N38" i="1"/>
  <c r="M38" i="1"/>
  <c r="O37" i="1"/>
  <c r="N37" i="1"/>
  <c r="M37" i="1"/>
  <c r="O36" i="1"/>
  <c r="N36" i="1"/>
  <c r="J32" i="1"/>
  <c r="M36" i="1"/>
  <c r="N35" i="1"/>
  <c r="I32" i="1"/>
  <c r="M35" i="1"/>
  <c r="O34" i="1"/>
  <c r="N34" i="1"/>
  <c r="M34" i="1"/>
  <c r="O33" i="1"/>
  <c r="N33" i="1"/>
  <c r="M33" i="1"/>
  <c r="G32" i="1"/>
  <c r="O31" i="1"/>
  <c r="N31" i="1"/>
  <c r="M31" i="1"/>
  <c r="O30" i="1"/>
  <c r="N30" i="1"/>
  <c r="M30" i="1"/>
  <c r="N29" i="1"/>
  <c r="M29" i="1"/>
  <c r="M28" i="1"/>
  <c r="O28" i="1"/>
  <c r="N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N23" i="1"/>
  <c r="M23" i="1"/>
  <c r="N22" i="1"/>
  <c r="O22" i="1"/>
  <c r="O21" i="1"/>
  <c r="M21" i="1"/>
  <c r="N21" i="1"/>
  <c r="O20" i="1"/>
  <c r="N20" i="1"/>
  <c r="M20" i="1"/>
  <c r="N19" i="1"/>
  <c r="M19" i="1"/>
  <c r="M18" i="1"/>
  <c r="O18" i="1"/>
  <c r="N18" i="1"/>
  <c r="N17" i="1"/>
  <c r="O17" i="1"/>
  <c r="N16" i="1"/>
  <c r="O16" i="1"/>
  <c r="O15" i="1"/>
  <c r="N15" i="1"/>
  <c r="M15" i="1"/>
  <c r="M14" i="1"/>
  <c r="O14" i="1"/>
  <c r="N14" i="1"/>
  <c r="L6" i="1"/>
  <c r="L5" i="1" s="1"/>
  <c r="O13" i="1"/>
  <c r="N13" i="1"/>
  <c r="F6" i="1"/>
  <c r="O12" i="1"/>
  <c r="N12" i="1"/>
  <c r="M12" i="1"/>
  <c r="O11" i="1"/>
  <c r="N11" i="1"/>
  <c r="M11" i="1"/>
  <c r="N10" i="1"/>
  <c r="O10" i="1"/>
  <c r="O9" i="1"/>
  <c r="K6" i="1"/>
  <c r="M9" i="1"/>
  <c r="N9" i="1"/>
  <c r="O8" i="1"/>
  <c r="N8" i="1"/>
  <c r="J6" i="1"/>
  <c r="M8" i="1"/>
  <c r="N7" i="1"/>
  <c r="I6" i="1"/>
  <c r="M7" i="1"/>
  <c r="G6" i="1"/>
  <c r="K5" i="1" l="1"/>
  <c r="I5" i="1"/>
  <c r="J5" i="1"/>
  <c r="H6" i="1"/>
  <c r="O7" i="1"/>
  <c r="M13" i="1"/>
  <c r="M17" i="1"/>
  <c r="F48" i="1"/>
  <c r="M48" i="1" s="1"/>
  <c r="O55" i="1"/>
  <c r="M10" i="1"/>
  <c r="M16" i="1"/>
  <c r="M22" i="1"/>
  <c r="M40" i="1"/>
  <c r="G48" i="1"/>
  <c r="N48" i="1" s="1"/>
  <c r="O50" i="1"/>
  <c r="O19" i="1"/>
  <c r="H32" i="1"/>
  <c r="O32" i="1" s="1"/>
  <c r="O35" i="1"/>
  <c r="O29" i="1"/>
  <c r="O45" i="1"/>
  <c r="O51" i="1"/>
  <c r="E6" i="1"/>
  <c r="E32" i="1"/>
  <c r="N32" i="1" s="1"/>
  <c r="O40" i="1"/>
  <c r="E5" i="1" l="1"/>
  <c r="M32" i="1"/>
  <c r="N6" i="1"/>
  <c r="G5" i="1"/>
  <c r="O48" i="1"/>
  <c r="F5" i="1"/>
  <c r="O6" i="1"/>
  <c r="H5" i="1"/>
  <c r="M6" i="1"/>
  <c r="N5" i="1" l="1"/>
  <c r="M5" i="1"/>
  <c r="O5" i="1"/>
</calcChain>
</file>

<file path=xl/sharedStrings.xml><?xml version="1.0" encoding="utf-8"?>
<sst xmlns="http://schemas.openxmlformats.org/spreadsheetml/2006/main" count="93" uniqueCount="89">
  <si>
    <t>지방세외수입 징수보고서(일반회계)</t>
    <phoneticPr fontId="3" type="noConversion"/>
  </si>
  <si>
    <t xml:space="preserve">○ 자치단체명 : 전라남도 여수시            </t>
    <phoneticPr fontId="3" type="noConversion"/>
  </si>
  <si>
    <t>○ 작성자명 : 임미지  (연락처 : 061-659-3582)</t>
    <phoneticPr fontId="3" type="noConversion"/>
  </si>
  <si>
    <t>(단위: 원, %)</t>
    <phoneticPr fontId="3" type="noConversion"/>
  </si>
  <si>
    <t>항 목</t>
    <phoneticPr fontId="3" type="noConversion"/>
  </si>
  <si>
    <t>ⓐ징수결정액
(본월분)</t>
    <phoneticPr fontId="3" type="noConversion"/>
  </si>
  <si>
    <t>①징수결정액
(누계)</t>
    <phoneticPr fontId="3" type="noConversion"/>
  </si>
  <si>
    <t>ⓑ수납액
(본월분)</t>
    <phoneticPr fontId="3" type="noConversion"/>
  </si>
  <si>
    <t>②수납액
(누계)</t>
    <phoneticPr fontId="3" type="noConversion"/>
  </si>
  <si>
    <t>과오납액
(본월분)</t>
    <phoneticPr fontId="3" type="noConversion"/>
  </si>
  <si>
    <t>③과오납액
(누계)</t>
    <phoneticPr fontId="3" type="noConversion"/>
  </si>
  <si>
    <t>불납결손액
(본월분)</t>
    <phoneticPr fontId="3" type="noConversion"/>
  </si>
  <si>
    <t>④불납결손액
(누계)</t>
    <phoneticPr fontId="3" type="noConversion"/>
  </si>
  <si>
    <t>미수납액
(①-②-④)</t>
    <phoneticPr fontId="3" type="noConversion"/>
  </si>
  <si>
    <t>당월징수율
(ⓑ/ⓐ)</t>
    <phoneticPr fontId="3" type="noConversion"/>
  </si>
  <si>
    <t>누적징수율
(②/①)</t>
    <phoneticPr fontId="3" type="noConversion"/>
  </si>
  <si>
    <t>합 계</t>
    <phoneticPr fontId="3" type="noConversion"/>
  </si>
  <si>
    <t>경상적세외수입</t>
  </si>
  <si>
    <t>재산임대수입</t>
  </si>
  <si>
    <t>국유재산대부료</t>
    <phoneticPr fontId="3" type="noConversion"/>
  </si>
  <si>
    <t>공유재산대부료</t>
    <phoneticPr fontId="3" type="noConversion"/>
  </si>
  <si>
    <t>사용료수입</t>
    <phoneticPr fontId="3" type="noConversion"/>
  </si>
  <si>
    <t>도로사용료</t>
  </si>
  <si>
    <t>하천사용료</t>
  </si>
  <si>
    <t>하수도사용료</t>
  </si>
  <si>
    <t>상수도사용료</t>
  </si>
  <si>
    <t>공유수면 사용료</t>
    <phoneticPr fontId="3" type="noConversion"/>
  </si>
  <si>
    <t>시장사용료</t>
  </si>
  <si>
    <t>입장료수입</t>
  </si>
  <si>
    <t>주차요금수입</t>
    <phoneticPr fontId="3" type="noConversion"/>
  </si>
  <si>
    <t>기타사용료</t>
  </si>
  <si>
    <t>수수료수입</t>
    <phoneticPr fontId="3" type="noConversion"/>
  </si>
  <si>
    <t>증지수입</t>
  </si>
  <si>
    <t>생활폐기물처리수수료</t>
    <phoneticPr fontId="3" type="noConversion"/>
  </si>
  <si>
    <t>재활용품수거판매수입</t>
  </si>
  <si>
    <t>보건의료수수료</t>
    <phoneticPr fontId="3" type="noConversion"/>
  </si>
  <si>
    <t>기타수수료</t>
  </si>
  <si>
    <t>사업수입</t>
  </si>
  <si>
    <t>사업장생산수입</t>
  </si>
  <si>
    <t>청산금수입</t>
  </si>
  <si>
    <t>매각사업수입</t>
  </si>
  <si>
    <t>배당금수입</t>
    <phoneticPr fontId="3" type="noConversion"/>
  </si>
  <si>
    <t>기타사업수입</t>
  </si>
  <si>
    <t>징수교부금수입</t>
  </si>
  <si>
    <t>징수교부금수입</t>
    <phoneticPr fontId="3" type="noConversion"/>
  </si>
  <si>
    <t>이자수입　</t>
  </si>
  <si>
    <t>공공예금이자수입</t>
  </si>
  <si>
    <t>융자금회수이자수입</t>
    <phoneticPr fontId="3" type="noConversion"/>
  </si>
  <si>
    <t>기타이자수입</t>
    <phoneticPr fontId="3" type="noConversion"/>
  </si>
  <si>
    <t>임시적세외수입</t>
  </si>
  <si>
    <t>재산매각수입</t>
    <phoneticPr fontId="3" type="noConversion"/>
  </si>
  <si>
    <t>국유재산매각귀속수입금</t>
  </si>
  <si>
    <t>시도유재산매각귀속수입금</t>
  </si>
  <si>
    <t>공유재산매각수입금</t>
  </si>
  <si>
    <t>불용품 매각대금</t>
    <phoneticPr fontId="3" type="noConversion"/>
  </si>
  <si>
    <t>자치단체간 부담금</t>
    <phoneticPr fontId="3" type="noConversion"/>
  </si>
  <si>
    <t>자치단체간 부담금</t>
  </si>
  <si>
    <t>보조금 반환수입</t>
    <phoneticPr fontId="3" type="noConversion"/>
  </si>
  <si>
    <t>시도비보조금반환수입</t>
    <phoneticPr fontId="3" type="noConversion"/>
  </si>
  <si>
    <t>자체보조금반환수입</t>
    <phoneticPr fontId="3" type="noConversion"/>
  </si>
  <si>
    <t>기타수입</t>
    <phoneticPr fontId="3" type="noConversion"/>
  </si>
  <si>
    <t>체납처분수입</t>
    <phoneticPr fontId="3" type="noConversion"/>
  </si>
  <si>
    <t>보상금수납금</t>
    <phoneticPr fontId="3" type="noConversion"/>
  </si>
  <si>
    <t>기부금수입</t>
    <phoneticPr fontId="3" type="noConversion"/>
  </si>
  <si>
    <t>지적재조사조정금</t>
    <phoneticPr fontId="3" type="noConversion"/>
  </si>
  <si>
    <t>지방교부세감소분 보전수입</t>
    <phoneticPr fontId="3" type="noConversion"/>
  </si>
  <si>
    <t>위약금</t>
    <phoneticPr fontId="3" type="noConversion"/>
  </si>
  <si>
    <t>그외수입</t>
    <phoneticPr fontId="3" type="noConversion"/>
  </si>
  <si>
    <t>지난연도 수입</t>
    <phoneticPr fontId="3" type="noConversion"/>
  </si>
  <si>
    <t>지방행정제재 부과금</t>
    <phoneticPr fontId="3" type="noConversion"/>
  </si>
  <si>
    <t>과징금</t>
    <phoneticPr fontId="3" type="noConversion"/>
  </si>
  <si>
    <t>이행강제금</t>
    <phoneticPr fontId="3" type="noConversion"/>
  </si>
  <si>
    <t>변상금</t>
    <phoneticPr fontId="3" type="noConversion"/>
  </si>
  <si>
    <t>과태료</t>
    <phoneticPr fontId="3" type="noConversion"/>
  </si>
  <si>
    <t>차량관련과태료</t>
    <phoneticPr fontId="3" type="noConversion"/>
  </si>
  <si>
    <t>기타과태료</t>
    <phoneticPr fontId="3" type="noConversion"/>
  </si>
  <si>
    <t>환수금</t>
    <phoneticPr fontId="3" type="noConversion"/>
  </si>
  <si>
    <t>부정이익환수금</t>
    <phoneticPr fontId="3" type="noConversion"/>
  </si>
  <si>
    <t>부담금</t>
  </si>
  <si>
    <t>부담금</t>
    <phoneticPr fontId="3" type="noConversion"/>
  </si>
  <si>
    <t xml:space="preserve"> ※ 21년도 세입예산 과목(관,항,목)기준이 변경됨(붉은색 글씨 부분이 21년도에 변경된 항목임)</t>
    <phoneticPr fontId="3" type="noConversion"/>
  </si>
  <si>
    <t xml:space="preserve"> 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</si>
  <si>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</si>
  <si>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</si>
  <si>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세외수입통계정보시스템(http://10.60.195.15:8080/inis/)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</si>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</sst>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#,##0_);[Red]\(#,##0\)"/>
    <numFmt numFmtId="178" formatCode="0.00_ "/>
  </numFmts>
  <fonts count="15" x14ac:knownFonts="1"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1"/>
      <color indexed="0"/>
      <name val="System"/>
      <family val="2"/>
      <charset val="129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71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5" fillId="2" borderId="5" xfId="1" applyNumberFormat="1" applyFont="1" applyFill="1" applyBorder="1" applyAlignment="1" applyProtection="1">
      <alignment horizontal="center" vertical="center" wrapText="1"/>
    </xf>
    <xf numFmtId="176" fontId="5" fillId="2" borderId="6" xfId="1" applyNumberFormat="1" applyFont="1" applyFill="1" applyBorder="1" applyAlignment="1" applyProtection="1">
      <alignment horizontal="center" vertical="center" wrapText="1"/>
    </xf>
    <xf numFmtId="176" fontId="5" fillId="2" borderId="7" xfId="1" applyNumberFormat="1" applyFont="1" applyFill="1" applyBorder="1" applyAlignment="1" applyProtection="1">
      <alignment horizontal="center" vertical="center" wrapText="1"/>
    </xf>
    <xf numFmtId="49" fontId="5" fillId="2" borderId="7" xfId="1" applyNumberFormat="1" applyFont="1" applyFill="1" applyBorder="1" applyAlignment="1" applyProtection="1">
      <alignment horizontal="center" vertical="center" wrapText="1"/>
    </xf>
    <xf numFmtId="177" fontId="4" fillId="3" borderId="8" xfId="0" applyNumberFormat="1" applyFont="1" applyFill="1" applyBorder="1" applyProtection="1">
      <alignment vertical="center"/>
    </xf>
    <xf numFmtId="178" fontId="1" fillId="3" borderId="8" xfId="2" applyNumberFormat="1" applyFill="1" applyBorder="1" applyProtection="1">
      <alignment vertical="center"/>
    </xf>
    <xf numFmtId="177" fontId="4" fillId="5" borderId="8" xfId="0" applyNumberFormat="1" applyFont="1" applyFill="1" applyBorder="1" applyProtection="1">
      <alignment vertical="center"/>
    </xf>
    <xf numFmtId="178" fontId="1" fillId="5" borderId="8" xfId="2" applyNumberFormat="1" applyFill="1" applyBorder="1" applyProtection="1">
      <alignment vertical="center"/>
    </xf>
    <xf numFmtId="0" fontId="7" fillId="0" borderId="8" xfId="0" applyFont="1" applyFill="1" applyBorder="1" applyAlignment="1">
      <alignment horizontal="justify" vertical="center" wrapText="1"/>
    </xf>
    <xf numFmtId="177" fontId="0" fillId="0" borderId="8" xfId="0" applyNumberFormat="1" applyBorder="1" applyProtection="1">
      <alignment vertical="center"/>
      <protection locked="0"/>
    </xf>
    <xf numFmtId="177" fontId="0" fillId="0" borderId="8" xfId="0" applyNumberFormat="1" applyBorder="1" applyProtection="1">
      <alignment vertical="center"/>
    </xf>
    <xf numFmtId="178" fontId="1" fillId="0" borderId="8" xfId="2" applyNumberFormat="1" applyBorder="1" applyProtection="1">
      <alignment vertical="center"/>
    </xf>
    <xf numFmtId="0" fontId="10" fillId="0" borderId="8" xfId="3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/>
    </xf>
    <xf numFmtId="0" fontId="9" fillId="0" borderId="15" xfId="3" applyBorder="1" applyAlignment="1">
      <alignment horizontal="left" vertical="center"/>
    </xf>
    <xf numFmtId="0" fontId="9" fillId="0" borderId="8" xfId="3" applyBorder="1" applyAlignment="1">
      <alignment horizontal="left" vertical="center"/>
    </xf>
    <xf numFmtId="0" fontId="12" fillId="0" borderId="8" xfId="0" applyFont="1" applyFill="1" applyBorder="1" applyAlignment="1">
      <alignment horizontal="justify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3" fillId="0" borderId="8" xfId="3" applyFont="1" applyBorder="1" applyAlignment="1">
      <alignment horizontal="left" vertical="center"/>
    </xf>
    <xf numFmtId="0" fontId="12" fillId="0" borderId="10" xfId="0" applyFont="1" applyFill="1" applyBorder="1" applyAlignment="1">
      <alignment vertical="center" wrapText="1"/>
    </xf>
    <xf numFmtId="0" fontId="11" fillId="0" borderId="8" xfId="3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2" fillId="4" borderId="8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백분율 2" xfId="2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abSelected="1" zoomScale="70" zoomScaleNormal="70" workbookViewId="0">
      <selection activeCell="E49" sqref="E49:L55"/>
    </sheetView>
  </sheetViews>
  <sheetFormatPr defaultRowHeight="16.5" x14ac:dyDescent="0.3"/>
  <cols>
    <col min="1" max="2" width="2.25" customWidth="1"/>
    <col min="3" max="3" width="16.5" customWidth="1"/>
    <col min="4" max="4" width="28.125" customWidth="1"/>
    <col min="5" max="13" width="16.625" style="3" customWidth="1"/>
    <col min="14" max="15" width="10.5" customWidth="1"/>
    <col min="257" max="258" width="2.25" customWidth="1"/>
    <col min="259" max="259" width="16.5" customWidth="1"/>
    <col min="260" max="260" width="28.125" customWidth="1"/>
    <col min="261" max="269" width="16.625" customWidth="1"/>
    <col min="270" max="271" width="10.5" customWidth="1"/>
    <col min="513" max="514" width="2.25" customWidth="1"/>
    <col min="515" max="515" width="16.5" customWidth="1"/>
    <col min="516" max="516" width="28.125" customWidth="1"/>
    <col min="517" max="525" width="16.625" customWidth="1"/>
    <col min="526" max="527" width="10.5" customWidth="1"/>
    <col min="769" max="770" width="2.25" customWidth="1"/>
    <col min="771" max="771" width="16.5" customWidth="1"/>
    <col min="772" max="772" width="28.125" customWidth="1"/>
    <col min="773" max="781" width="16.625" customWidth="1"/>
    <col min="782" max="783" width="10.5" customWidth="1"/>
    <col min="1025" max="1026" width="2.25" customWidth="1"/>
    <col min="1027" max="1027" width="16.5" customWidth="1"/>
    <col min="1028" max="1028" width="28.125" customWidth="1"/>
    <col min="1029" max="1037" width="16.625" customWidth="1"/>
    <col min="1038" max="1039" width="10.5" customWidth="1"/>
    <col min="1281" max="1282" width="2.25" customWidth="1"/>
    <col min="1283" max="1283" width="16.5" customWidth="1"/>
    <col min="1284" max="1284" width="28.125" customWidth="1"/>
    <col min="1285" max="1293" width="16.625" customWidth="1"/>
    <col min="1294" max="1295" width="10.5" customWidth="1"/>
    <col min="1537" max="1538" width="2.25" customWidth="1"/>
    <col min="1539" max="1539" width="16.5" customWidth="1"/>
    <col min="1540" max="1540" width="28.125" customWidth="1"/>
    <col min="1541" max="1549" width="16.625" customWidth="1"/>
    <col min="1550" max="1551" width="10.5" customWidth="1"/>
    <col min="1793" max="1794" width="2.25" customWidth="1"/>
    <col min="1795" max="1795" width="16.5" customWidth="1"/>
    <col min="1796" max="1796" width="28.125" customWidth="1"/>
    <col min="1797" max="1805" width="16.625" customWidth="1"/>
    <col min="1806" max="1807" width="10.5" customWidth="1"/>
    <col min="2049" max="2050" width="2.25" customWidth="1"/>
    <col min="2051" max="2051" width="16.5" customWidth="1"/>
    <col min="2052" max="2052" width="28.125" customWidth="1"/>
    <col min="2053" max="2061" width="16.625" customWidth="1"/>
    <col min="2062" max="2063" width="10.5" customWidth="1"/>
    <col min="2305" max="2306" width="2.25" customWidth="1"/>
    <col min="2307" max="2307" width="16.5" customWidth="1"/>
    <col min="2308" max="2308" width="28.125" customWidth="1"/>
    <col min="2309" max="2317" width="16.625" customWidth="1"/>
    <col min="2318" max="2319" width="10.5" customWidth="1"/>
    <col min="2561" max="2562" width="2.25" customWidth="1"/>
    <col min="2563" max="2563" width="16.5" customWidth="1"/>
    <col min="2564" max="2564" width="28.125" customWidth="1"/>
    <col min="2565" max="2573" width="16.625" customWidth="1"/>
    <col min="2574" max="2575" width="10.5" customWidth="1"/>
    <col min="2817" max="2818" width="2.25" customWidth="1"/>
    <col min="2819" max="2819" width="16.5" customWidth="1"/>
    <col min="2820" max="2820" width="28.125" customWidth="1"/>
    <col min="2821" max="2829" width="16.625" customWidth="1"/>
    <col min="2830" max="2831" width="10.5" customWidth="1"/>
    <col min="3073" max="3074" width="2.25" customWidth="1"/>
    <col min="3075" max="3075" width="16.5" customWidth="1"/>
    <col min="3076" max="3076" width="28.125" customWidth="1"/>
    <col min="3077" max="3085" width="16.625" customWidth="1"/>
    <col min="3086" max="3087" width="10.5" customWidth="1"/>
    <col min="3329" max="3330" width="2.25" customWidth="1"/>
    <col min="3331" max="3331" width="16.5" customWidth="1"/>
    <col min="3332" max="3332" width="28.125" customWidth="1"/>
    <col min="3333" max="3341" width="16.625" customWidth="1"/>
    <col min="3342" max="3343" width="10.5" customWidth="1"/>
    <col min="3585" max="3586" width="2.25" customWidth="1"/>
    <col min="3587" max="3587" width="16.5" customWidth="1"/>
    <col min="3588" max="3588" width="28.125" customWidth="1"/>
    <col min="3589" max="3597" width="16.625" customWidth="1"/>
    <col min="3598" max="3599" width="10.5" customWidth="1"/>
    <col min="3841" max="3842" width="2.25" customWidth="1"/>
    <col min="3843" max="3843" width="16.5" customWidth="1"/>
    <col min="3844" max="3844" width="28.125" customWidth="1"/>
    <col min="3845" max="3853" width="16.625" customWidth="1"/>
    <col min="3854" max="3855" width="10.5" customWidth="1"/>
    <col min="4097" max="4098" width="2.25" customWidth="1"/>
    <col min="4099" max="4099" width="16.5" customWidth="1"/>
    <col min="4100" max="4100" width="28.125" customWidth="1"/>
    <col min="4101" max="4109" width="16.625" customWidth="1"/>
    <col min="4110" max="4111" width="10.5" customWidth="1"/>
    <col min="4353" max="4354" width="2.25" customWidth="1"/>
    <col min="4355" max="4355" width="16.5" customWidth="1"/>
    <col min="4356" max="4356" width="28.125" customWidth="1"/>
    <col min="4357" max="4365" width="16.625" customWidth="1"/>
    <col min="4366" max="4367" width="10.5" customWidth="1"/>
    <col min="4609" max="4610" width="2.25" customWidth="1"/>
    <col min="4611" max="4611" width="16.5" customWidth="1"/>
    <col min="4612" max="4612" width="28.125" customWidth="1"/>
    <col min="4613" max="4621" width="16.625" customWidth="1"/>
    <col min="4622" max="4623" width="10.5" customWidth="1"/>
    <col min="4865" max="4866" width="2.25" customWidth="1"/>
    <col min="4867" max="4867" width="16.5" customWidth="1"/>
    <col min="4868" max="4868" width="28.125" customWidth="1"/>
    <col min="4869" max="4877" width="16.625" customWidth="1"/>
    <col min="4878" max="4879" width="10.5" customWidth="1"/>
    <col min="5121" max="5122" width="2.25" customWidth="1"/>
    <col min="5123" max="5123" width="16.5" customWidth="1"/>
    <col min="5124" max="5124" width="28.125" customWidth="1"/>
    <col min="5125" max="5133" width="16.625" customWidth="1"/>
    <col min="5134" max="5135" width="10.5" customWidth="1"/>
    <col min="5377" max="5378" width="2.25" customWidth="1"/>
    <col min="5379" max="5379" width="16.5" customWidth="1"/>
    <col min="5380" max="5380" width="28.125" customWidth="1"/>
    <col min="5381" max="5389" width="16.625" customWidth="1"/>
    <col min="5390" max="5391" width="10.5" customWidth="1"/>
    <col min="5633" max="5634" width="2.25" customWidth="1"/>
    <col min="5635" max="5635" width="16.5" customWidth="1"/>
    <col min="5636" max="5636" width="28.125" customWidth="1"/>
    <col min="5637" max="5645" width="16.625" customWidth="1"/>
    <col min="5646" max="5647" width="10.5" customWidth="1"/>
    <col min="5889" max="5890" width="2.25" customWidth="1"/>
    <col min="5891" max="5891" width="16.5" customWidth="1"/>
    <col min="5892" max="5892" width="28.125" customWidth="1"/>
    <col min="5893" max="5901" width="16.625" customWidth="1"/>
    <col min="5902" max="5903" width="10.5" customWidth="1"/>
    <col min="6145" max="6146" width="2.25" customWidth="1"/>
    <col min="6147" max="6147" width="16.5" customWidth="1"/>
    <col min="6148" max="6148" width="28.125" customWidth="1"/>
    <col min="6149" max="6157" width="16.625" customWidth="1"/>
    <col min="6158" max="6159" width="10.5" customWidth="1"/>
    <col min="6401" max="6402" width="2.25" customWidth="1"/>
    <col min="6403" max="6403" width="16.5" customWidth="1"/>
    <col min="6404" max="6404" width="28.125" customWidth="1"/>
    <col min="6405" max="6413" width="16.625" customWidth="1"/>
    <col min="6414" max="6415" width="10.5" customWidth="1"/>
    <col min="6657" max="6658" width="2.25" customWidth="1"/>
    <col min="6659" max="6659" width="16.5" customWidth="1"/>
    <col min="6660" max="6660" width="28.125" customWidth="1"/>
    <col min="6661" max="6669" width="16.625" customWidth="1"/>
    <col min="6670" max="6671" width="10.5" customWidth="1"/>
    <col min="6913" max="6914" width="2.25" customWidth="1"/>
    <col min="6915" max="6915" width="16.5" customWidth="1"/>
    <col min="6916" max="6916" width="28.125" customWidth="1"/>
    <col min="6917" max="6925" width="16.625" customWidth="1"/>
    <col min="6926" max="6927" width="10.5" customWidth="1"/>
    <col min="7169" max="7170" width="2.25" customWidth="1"/>
    <col min="7171" max="7171" width="16.5" customWidth="1"/>
    <col min="7172" max="7172" width="28.125" customWidth="1"/>
    <col min="7173" max="7181" width="16.625" customWidth="1"/>
    <col min="7182" max="7183" width="10.5" customWidth="1"/>
    <col min="7425" max="7426" width="2.25" customWidth="1"/>
    <col min="7427" max="7427" width="16.5" customWidth="1"/>
    <col min="7428" max="7428" width="28.125" customWidth="1"/>
    <col min="7429" max="7437" width="16.625" customWidth="1"/>
    <col min="7438" max="7439" width="10.5" customWidth="1"/>
    <col min="7681" max="7682" width="2.25" customWidth="1"/>
    <col min="7683" max="7683" width="16.5" customWidth="1"/>
    <col min="7684" max="7684" width="28.125" customWidth="1"/>
    <col min="7685" max="7693" width="16.625" customWidth="1"/>
    <col min="7694" max="7695" width="10.5" customWidth="1"/>
    <col min="7937" max="7938" width="2.25" customWidth="1"/>
    <col min="7939" max="7939" width="16.5" customWidth="1"/>
    <col min="7940" max="7940" width="28.125" customWidth="1"/>
    <col min="7941" max="7949" width="16.625" customWidth="1"/>
    <col min="7950" max="7951" width="10.5" customWidth="1"/>
    <col min="8193" max="8194" width="2.25" customWidth="1"/>
    <col min="8195" max="8195" width="16.5" customWidth="1"/>
    <col min="8196" max="8196" width="28.125" customWidth="1"/>
    <col min="8197" max="8205" width="16.625" customWidth="1"/>
    <col min="8206" max="8207" width="10.5" customWidth="1"/>
    <col min="8449" max="8450" width="2.25" customWidth="1"/>
    <col min="8451" max="8451" width="16.5" customWidth="1"/>
    <col min="8452" max="8452" width="28.125" customWidth="1"/>
    <col min="8453" max="8461" width="16.625" customWidth="1"/>
    <col min="8462" max="8463" width="10.5" customWidth="1"/>
    <col min="8705" max="8706" width="2.25" customWidth="1"/>
    <col min="8707" max="8707" width="16.5" customWidth="1"/>
    <col min="8708" max="8708" width="28.125" customWidth="1"/>
    <col min="8709" max="8717" width="16.625" customWidth="1"/>
    <col min="8718" max="8719" width="10.5" customWidth="1"/>
    <col min="8961" max="8962" width="2.25" customWidth="1"/>
    <col min="8963" max="8963" width="16.5" customWidth="1"/>
    <col min="8964" max="8964" width="28.125" customWidth="1"/>
    <col min="8965" max="8973" width="16.625" customWidth="1"/>
    <col min="8974" max="8975" width="10.5" customWidth="1"/>
    <col min="9217" max="9218" width="2.25" customWidth="1"/>
    <col min="9219" max="9219" width="16.5" customWidth="1"/>
    <col min="9220" max="9220" width="28.125" customWidth="1"/>
    <col min="9221" max="9229" width="16.625" customWidth="1"/>
    <col min="9230" max="9231" width="10.5" customWidth="1"/>
    <col min="9473" max="9474" width="2.25" customWidth="1"/>
    <col min="9475" max="9475" width="16.5" customWidth="1"/>
    <col min="9476" max="9476" width="28.125" customWidth="1"/>
    <col min="9477" max="9485" width="16.625" customWidth="1"/>
    <col min="9486" max="9487" width="10.5" customWidth="1"/>
    <col min="9729" max="9730" width="2.25" customWidth="1"/>
    <col min="9731" max="9731" width="16.5" customWidth="1"/>
    <col min="9732" max="9732" width="28.125" customWidth="1"/>
    <col min="9733" max="9741" width="16.625" customWidth="1"/>
    <col min="9742" max="9743" width="10.5" customWidth="1"/>
    <col min="9985" max="9986" width="2.25" customWidth="1"/>
    <col min="9987" max="9987" width="16.5" customWidth="1"/>
    <col min="9988" max="9988" width="28.125" customWidth="1"/>
    <col min="9989" max="9997" width="16.625" customWidth="1"/>
    <col min="9998" max="9999" width="10.5" customWidth="1"/>
    <col min="10241" max="10242" width="2.25" customWidth="1"/>
    <col min="10243" max="10243" width="16.5" customWidth="1"/>
    <col min="10244" max="10244" width="28.125" customWidth="1"/>
    <col min="10245" max="10253" width="16.625" customWidth="1"/>
    <col min="10254" max="10255" width="10.5" customWidth="1"/>
    <col min="10497" max="10498" width="2.25" customWidth="1"/>
    <col min="10499" max="10499" width="16.5" customWidth="1"/>
    <col min="10500" max="10500" width="28.125" customWidth="1"/>
    <col min="10501" max="10509" width="16.625" customWidth="1"/>
    <col min="10510" max="10511" width="10.5" customWidth="1"/>
    <col min="10753" max="10754" width="2.25" customWidth="1"/>
    <col min="10755" max="10755" width="16.5" customWidth="1"/>
    <col min="10756" max="10756" width="28.125" customWidth="1"/>
    <col min="10757" max="10765" width="16.625" customWidth="1"/>
    <col min="10766" max="10767" width="10.5" customWidth="1"/>
    <col min="11009" max="11010" width="2.25" customWidth="1"/>
    <col min="11011" max="11011" width="16.5" customWidth="1"/>
    <col min="11012" max="11012" width="28.125" customWidth="1"/>
    <col min="11013" max="11021" width="16.625" customWidth="1"/>
    <col min="11022" max="11023" width="10.5" customWidth="1"/>
    <col min="11265" max="11266" width="2.25" customWidth="1"/>
    <col min="11267" max="11267" width="16.5" customWidth="1"/>
    <col min="11268" max="11268" width="28.125" customWidth="1"/>
    <col min="11269" max="11277" width="16.625" customWidth="1"/>
    <col min="11278" max="11279" width="10.5" customWidth="1"/>
    <col min="11521" max="11522" width="2.25" customWidth="1"/>
    <col min="11523" max="11523" width="16.5" customWidth="1"/>
    <col min="11524" max="11524" width="28.125" customWidth="1"/>
    <col min="11525" max="11533" width="16.625" customWidth="1"/>
    <col min="11534" max="11535" width="10.5" customWidth="1"/>
    <col min="11777" max="11778" width="2.25" customWidth="1"/>
    <col min="11779" max="11779" width="16.5" customWidth="1"/>
    <col min="11780" max="11780" width="28.125" customWidth="1"/>
    <col min="11781" max="11789" width="16.625" customWidth="1"/>
    <col min="11790" max="11791" width="10.5" customWidth="1"/>
    <col min="12033" max="12034" width="2.25" customWidth="1"/>
    <col min="12035" max="12035" width="16.5" customWidth="1"/>
    <col min="12036" max="12036" width="28.125" customWidth="1"/>
    <col min="12037" max="12045" width="16.625" customWidth="1"/>
    <col min="12046" max="12047" width="10.5" customWidth="1"/>
    <col min="12289" max="12290" width="2.25" customWidth="1"/>
    <col min="12291" max="12291" width="16.5" customWidth="1"/>
    <col min="12292" max="12292" width="28.125" customWidth="1"/>
    <col min="12293" max="12301" width="16.625" customWidth="1"/>
    <col min="12302" max="12303" width="10.5" customWidth="1"/>
    <col min="12545" max="12546" width="2.25" customWidth="1"/>
    <col min="12547" max="12547" width="16.5" customWidth="1"/>
    <col min="12548" max="12548" width="28.125" customWidth="1"/>
    <col min="12549" max="12557" width="16.625" customWidth="1"/>
    <col min="12558" max="12559" width="10.5" customWidth="1"/>
    <col min="12801" max="12802" width="2.25" customWidth="1"/>
    <col min="12803" max="12803" width="16.5" customWidth="1"/>
    <col min="12804" max="12804" width="28.125" customWidth="1"/>
    <col min="12805" max="12813" width="16.625" customWidth="1"/>
    <col min="12814" max="12815" width="10.5" customWidth="1"/>
    <col min="13057" max="13058" width="2.25" customWidth="1"/>
    <col min="13059" max="13059" width="16.5" customWidth="1"/>
    <col min="13060" max="13060" width="28.125" customWidth="1"/>
    <col min="13061" max="13069" width="16.625" customWidth="1"/>
    <col min="13070" max="13071" width="10.5" customWidth="1"/>
    <col min="13313" max="13314" width="2.25" customWidth="1"/>
    <col min="13315" max="13315" width="16.5" customWidth="1"/>
    <col min="13316" max="13316" width="28.125" customWidth="1"/>
    <col min="13317" max="13325" width="16.625" customWidth="1"/>
    <col min="13326" max="13327" width="10.5" customWidth="1"/>
    <col min="13569" max="13570" width="2.25" customWidth="1"/>
    <col min="13571" max="13571" width="16.5" customWidth="1"/>
    <col min="13572" max="13572" width="28.125" customWidth="1"/>
    <col min="13573" max="13581" width="16.625" customWidth="1"/>
    <col min="13582" max="13583" width="10.5" customWidth="1"/>
    <col min="13825" max="13826" width="2.25" customWidth="1"/>
    <col min="13827" max="13827" width="16.5" customWidth="1"/>
    <col min="13828" max="13828" width="28.125" customWidth="1"/>
    <col min="13829" max="13837" width="16.625" customWidth="1"/>
    <col min="13838" max="13839" width="10.5" customWidth="1"/>
    <col min="14081" max="14082" width="2.25" customWidth="1"/>
    <col min="14083" max="14083" width="16.5" customWidth="1"/>
    <col min="14084" max="14084" width="28.125" customWidth="1"/>
    <col min="14085" max="14093" width="16.625" customWidth="1"/>
    <col min="14094" max="14095" width="10.5" customWidth="1"/>
    <col min="14337" max="14338" width="2.25" customWidth="1"/>
    <col min="14339" max="14339" width="16.5" customWidth="1"/>
    <col min="14340" max="14340" width="28.125" customWidth="1"/>
    <col min="14341" max="14349" width="16.625" customWidth="1"/>
    <col min="14350" max="14351" width="10.5" customWidth="1"/>
    <col min="14593" max="14594" width="2.25" customWidth="1"/>
    <col min="14595" max="14595" width="16.5" customWidth="1"/>
    <col min="14596" max="14596" width="28.125" customWidth="1"/>
    <col min="14597" max="14605" width="16.625" customWidth="1"/>
    <col min="14606" max="14607" width="10.5" customWidth="1"/>
    <col min="14849" max="14850" width="2.25" customWidth="1"/>
    <col min="14851" max="14851" width="16.5" customWidth="1"/>
    <col min="14852" max="14852" width="28.125" customWidth="1"/>
    <col min="14853" max="14861" width="16.625" customWidth="1"/>
    <col min="14862" max="14863" width="10.5" customWidth="1"/>
    <col min="15105" max="15106" width="2.25" customWidth="1"/>
    <col min="15107" max="15107" width="16.5" customWidth="1"/>
    <col min="15108" max="15108" width="28.125" customWidth="1"/>
    <col min="15109" max="15117" width="16.625" customWidth="1"/>
    <col min="15118" max="15119" width="10.5" customWidth="1"/>
    <col min="15361" max="15362" width="2.25" customWidth="1"/>
    <col min="15363" max="15363" width="16.5" customWidth="1"/>
    <col min="15364" max="15364" width="28.125" customWidth="1"/>
    <col min="15365" max="15373" width="16.625" customWidth="1"/>
    <col min="15374" max="15375" width="10.5" customWidth="1"/>
    <col min="15617" max="15618" width="2.25" customWidth="1"/>
    <col min="15619" max="15619" width="16.5" customWidth="1"/>
    <col min="15620" max="15620" width="28.125" customWidth="1"/>
    <col min="15621" max="15629" width="16.625" customWidth="1"/>
    <col min="15630" max="15631" width="10.5" customWidth="1"/>
    <col min="15873" max="15874" width="2.25" customWidth="1"/>
    <col min="15875" max="15875" width="16.5" customWidth="1"/>
    <col min="15876" max="15876" width="28.125" customWidth="1"/>
    <col min="15877" max="15885" width="16.625" customWidth="1"/>
    <col min="15886" max="15887" width="10.5" customWidth="1"/>
    <col min="16129" max="16130" width="2.25" customWidth="1"/>
    <col min="16131" max="16131" width="16.5" customWidth="1"/>
    <col min="16132" max="16132" width="28.125" customWidth="1"/>
    <col min="16133" max="16141" width="16.625" customWidth="1"/>
    <col min="16142" max="16143" width="10.5" customWidth="1"/>
  </cols>
  <sheetData>
    <row r="1" spans="1:15" ht="26.25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26.25" x14ac:dyDescent="0.3">
      <c r="A2" s="62" t="s">
        <v>1</v>
      </c>
      <c r="B2" s="62"/>
      <c r="C2" s="62"/>
      <c r="D2" s="62"/>
      <c r="E2" s="1"/>
      <c r="F2" s="1"/>
      <c r="G2" s="1"/>
      <c r="H2" s="1"/>
      <c r="I2" s="1"/>
      <c r="J2" s="1"/>
      <c r="K2" s="1"/>
      <c r="L2" s="1"/>
      <c r="M2" s="1"/>
      <c r="N2" s="2"/>
      <c r="O2" s="2"/>
    </row>
    <row r="3" spans="1:15" x14ac:dyDescent="0.3">
      <c r="A3" s="63" t="s">
        <v>2</v>
      </c>
      <c r="B3" s="63"/>
      <c r="C3" s="63"/>
      <c r="D3" s="63"/>
      <c r="L3" s="64" t="s">
        <v>3</v>
      </c>
      <c r="M3" s="64"/>
      <c r="N3" s="64"/>
      <c r="O3" s="64"/>
    </row>
    <row r="4" spans="1:15" ht="27" x14ac:dyDescent="0.3">
      <c r="A4" s="65" t="s">
        <v>4</v>
      </c>
      <c r="B4" s="66"/>
      <c r="C4" s="66"/>
      <c r="D4" s="67"/>
      <c r="E4" s="4" t="s">
        <v>5</v>
      </c>
      <c r="F4" s="5" t="s">
        <v>6</v>
      </c>
      <c r="G4" s="4" t="s">
        <v>7</v>
      </c>
      <c r="H4" s="5" t="s">
        <v>8</v>
      </c>
      <c r="I4" s="4" t="s">
        <v>9</v>
      </c>
      <c r="J4" s="5" t="s">
        <v>10</v>
      </c>
      <c r="K4" s="4" t="s">
        <v>11</v>
      </c>
      <c r="L4" s="5" t="s">
        <v>12</v>
      </c>
      <c r="M4" s="6" t="s">
        <v>13</v>
      </c>
      <c r="N4" s="7" t="s">
        <v>14</v>
      </c>
      <c r="O4" s="7" t="s">
        <v>15</v>
      </c>
    </row>
    <row r="5" spans="1:15" x14ac:dyDescent="0.3">
      <c r="A5" s="68" t="s">
        <v>16</v>
      </c>
      <c r="B5" s="69"/>
      <c r="C5" s="69"/>
      <c r="D5" s="70"/>
      <c r="E5" s="8">
        <f t="shared" ref="E5:L5" si="0">E6+E32+E48</f>
        <v>4990959420</v>
      </c>
      <c r="F5" s="8">
        <f t="shared" si="0"/>
        <v>29651020887</v>
      </c>
      <c r="G5" s="8">
        <f t="shared" si="0"/>
        <v>5124633000</v>
      </c>
      <c r="H5" s="8">
        <f t="shared" si="0"/>
        <v>19613489684</v>
      </c>
      <c r="I5" s="8">
        <f t="shared" si="0"/>
        <v>300986880</v>
      </c>
      <c r="J5" s="8">
        <f t="shared" si="0"/>
        <v>501637990</v>
      </c>
      <c r="K5" s="8">
        <f t="shared" si="0"/>
        <v>87893170</v>
      </c>
      <c r="L5" s="8">
        <f t="shared" si="0"/>
        <v>164230310</v>
      </c>
      <c r="M5" s="8">
        <f>F5-H5-L5</f>
        <v>9873300893</v>
      </c>
      <c r="N5" s="9">
        <f t="shared" ref="N5:O20" si="1">(G5/E5)*100</f>
        <v>102.67831430294419</v>
      </c>
      <c r="O5" s="9">
        <f t="shared" si="1"/>
        <v>66.147771973002151</v>
      </c>
    </row>
    <row r="6" spans="1:15" x14ac:dyDescent="0.3">
      <c r="A6" s="48" t="s">
        <v>17</v>
      </c>
      <c r="B6" s="49"/>
      <c r="C6" s="49"/>
      <c r="D6" s="50"/>
      <c r="E6" s="10">
        <f t="shared" ref="E6:L6" si="2">SUM(E7:E31)</f>
        <v>2059897070</v>
      </c>
      <c r="F6" s="10">
        <f t="shared" si="2"/>
        <v>7419156280</v>
      </c>
      <c r="G6" s="10">
        <f t="shared" si="2"/>
        <v>2201979890</v>
      </c>
      <c r="H6" s="10">
        <f t="shared" si="2"/>
        <v>7128589510</v>
      </c>
      <c r="I6" s="10">
        <f t="shared" si="2"/>
        <v>17085170</v>
      </c>
      <c r="J6" s="10">
        <f t="shared" si="2"/>
        <v>25726600</v>
      </c>
      <c r="K6" s="10">
        <f t="shared" si="2"/>
        <v>0</v>
      </c>
      <c r="L6" s="10">
        <f t="shared" si="2"/>
        <v>0</v>
      </c>
      <c r="M6" s="10">
        <f t="shared" ref="M6:M55" si="3">F6-H6-L6</f>
        <v>290566770</v>
      </c>
      <c r="N6" s="11">
        <f t="shared" si="1"/>
        <v>106.89756891590704</v>
      </c>
      <c r="O6" s="11">
        <f t="shared" si="1"/>
        <v>96.083560461136415</v>
      </c>
    </row>
    <row r="7" spans="1:15" x14ac:dyDescent="0.3">
      <c r="A7" s="28"/>
      <c r="B7" s="51" t="s">
        <v>18</v>
      </c>
      <c r="C7" s="35"/>
      <c r="D7" s="12" t="s">
        <v>19</v>
      </c>
      <c r="E7" s="13">
        <v>186126000</v>
      </c>
      <c r="F7" s="13">
        <v>187549490</v>
      </c>
      <c r="G7" s="13">
        <v>182888710</v>
      </c>
      <c r="H7" s="13">
        <v>184235720</v>
      </c>
      <c r="I7" s="13">
        <v>0</v>
      </c>
      <c r="J7" s="13">
        <v>0</v>
      </c>
      <c r="K7" s="13">
        <v>0</v>
      </c>
      <c r="L7" s="13">
        <v>0</v>
      </c>
      <c r="M7" s="14">
        <f t="shared" si="3"/>
        <v>3313770</v>
      </c>
      <c r="N7" s="15">
        <f>(G7/E7)*100</f>
        <v>98.260699741035637</v>
      </c>
      <c r="O7" s="15">
        <f t="shared" si="1"/>
        <v>98.233122361463103</v>
      </c>
    </row>
    <row r="8" spans="1:15" x14ac:dyDescent="0.3">
      <c r="A8" s="28"/>
      <c r="B8" s="52"/>
      <c r="C8" s="37"/>
      <c r="D8" s="12" t="s">
        <v>20</v>
      </c>
      <c r="E8" s="13">
        <v>113680120</v>
      </c>
      <c r="F8" s="13">
        <v>637706350</v>
      </c>
      <c r="G8" s="13">
        <v>176471290</v>
      </c>
      <c r="H8" s="13">
        <v>478768670</v>
      </c>
      <c r="I8" s="13">
        <v>0</v>
      </c>
      <c r="J8" s="13">
        <v>366130</v>
      </c>
      <c r="K8" s="13">
        <v>0</v>
      </c>
      <c r="L8" s="13">
        <v>0</v>
      </c>
      <c r="M8" s="14">
        <f t="shared" si="3"/>
        <v>158937680</v>
      </c>
      <c r="N8" s="15">
        <f t="shared" ref="N8:O29" si="4">(G8/E8)*100</f>
        <v>155.23496104683915</v>
      </c>
      <c r="O8" s="15">
        <f t="shared" si="1"/>
        <v>75.076666556636923</v>
      </c>
    </row>
    <row r="9" spans="1:15" x14ac:dyDescent="0.3">
      <c r="A9" s="28"/>
      <c r="B9" s="53" t="s">
        <v>21</v>
      </c>
      <c r="C9" s="54"/>
      <c r="D9" s="16" t="s">
        <v>22</v>
      </c>
      <c r="E9" s="13">
        <v>39964390</v>
      </c>
      <c r="F9" s="13">
        <v>127316300</v>
      </c>
      <c r="G9" s="13">
        <v>23371150</v>
      </c>
      <c r="H9" s="13">
        <v>98165240</v>
      </c>
      <c r="I9" s="13">
        <v>0</v>
      </c>
      <c r="J9" s="13">
        <v>0</v>
      </c>
      <c r="K9" s="13">
        <v>0</v>
      </c>
      <c r="L9" s="13">
        <v>0</v>
      </c>
      <c r="M9" s="14">
        <f t="shared" si="3"/>
        <v>29151060</v>
      </c>
      <c r="N9" s="15">
        <f t="shared" si="4"/>
        <v>58.47993676370389</v>
      </c>
      <c r="O9" s="15">
        <f t="shared" si="1"/>
        <v>77.103434517025704</v>
      </c>
    </row>
    <row r="10" spans="1:15" x14ac:dyDescent="0.3">
      <c r="A10" s="28"/>
      <c r="B10" s="55"/>
      <c r="C10" s="56"/>
      <c r="D10" s="16" t="s">
        <v>23</v>
      </c>
      <c r="E10" s="13">
        <v>7240</v>
      </c>
      <c r="F10" s="13">
        <v>1199210</v>
      </c>
      <c r="G10" s="13">
        <v>960100</v>
      </c>
      <c r="H10" s="13">
        <v>1199210</v>
      </c>
      <c r="I10" s="13">
        <v>0</v>
      </c>
      <c r="J10" s="13">
        <v>0</v>
      </c>
      <c r="K10" s="13">
        <v>0</v>
      </c>
      <c r="L10" s="13">
        <v>0</v>
      </c>
      <c r="M10" s="14">
        <f t="shared" si="3"/>
        <v>0</v>
      </c>
      <c r="N10" s="15">
        <f t="shared" si="4"/>
        <v>13261.049723756907</v>
      </c>
      <c r="O10" s="15">
        <f t="shared" si="1"/>
        <v>100</v>
      </c>
    </row>
    <row r="11" spans="1:15" x14ac:dyDescent="0.3">
      <c r="A11" s="28"/>
      <c r="B11" s="55"/>
      <c r="C11" s="56"/>
      <c r="D11" s="16" t="s">
        <v>24</v>
      </c>
      <c r="E11" s="13"/>
      <c r="F11" s="13"/>
      <c r="G11" s="13"/>
      <c r="H11" s="13"/>
      <c r="I11" s="13"/>
      <c r="J11" s="13"/>
      <c r="K11" s="13"/>
      <c r="L11" s="13"/>
      <c r="M11" s="14">
        <f t="shared" si="3"/>
        <v>0</v>
      </c>
      <c r="N11" s="15" t="e">
        <f t="shared" si="4"/>
        <v>#DIV/0!</v>
      </c>
      <c r="O11" s="15" t="e">
        <f t="shared" si="1"/>
        <v>#DIV/0!</v>
      </c>
    </row>
    <row r="12" spans="1:15" x14ac:dyDescent="0.3">
      <c r="A12" s="28"/>
      <c r="B12" s="55"/>
      <c r="C12" s="56"/>
      <c r="D12" s="16" t="s">
        <v>25</v>
      </c>
      <c r="E12" s="13"/>
      <c r="F12" s="13"/>
      <c r="G12" s="13"/>
      <c r="H12" s="13"/>
      <c r="I12" s="13"/>
      <c r="J12" s="13"/>
      <c r="K12" s="13"/>
      <c r="L12" s="13"/>
      <c r="M12" s="14">
        <f t="shared" si="3"/>
        <v>0</v>
      </c>
      <c r="N12" s="15" t="e">
        <f t="shared" si="4"/>
        <v>#DIV/0!</v>
      </c>
      <c r="O12" s="15" t="e">
        <f t="shared" si="1"/>
        <v>#DIV/0!</v>
      </c>
    </row>
    <row r="13" spans="1:15" x14ac:dyDescent="0.3">
      <c r="A13" s="28"/>
      <c r="B13" s="55"/>
      <c r="C13" s="56"/>
      <c r="D13" s="17" t="s">
        <v>26</v>
      </c>
      <c r="E13" s="13">
        <v>-116421710</v>
      </c>
      <c r="F13" s="13">
        <v>13275670</v>
      </c>
      <c r="G13" s="13">
        <v>10175730</v>
      </c>
      <c r="H13" s="13">
        <v>12507790</v>
      </c>
      <c r="I13" s="13">
        <v>1618800</v>
      </c>
      <c r="J13" s="13">
        <v>1618800</v>
      </c>
      <c r="K13" s="13">
        <v>0</v>
      </c>
      <c r="L13" s="13">
        <v>0</v>
      </c>
      <c r="M13" s="14">
        <f t="shared" si="3"/>
        <v>767880</v>
      </c>
      <c r="N13" s="15">
        <f t="shared" si="4"/>
        <v>-8.7404058916502763</v>
      </c>
      <c r="O13" s="15">
        <f t="shared" si="1"/>
        <v>94.215885149299424</v>
      </c>
    </row>
    <row r="14" spans="1:15" x14ac:dyDescent="0.3">
      <c r="A14" s="28"/>
      <c r="B14" s="55"/>
      <c r="C14" s="56"/>
      <c r="D14" s="16" t="s">
        <v>27</v>
      </c>
      <c r="E14" s="13">
        <v>30060</v>
      </c>
      <c r="F14" s="13">
        <v>82287610</v>
      </c>
      <c r="G14" s="13">
        <v>16837840</v>
      </c>
      <c r="H14" s="13">
        <v>73776800</v>
      </c>
      <c r="I14" s="13">
        <v>0</v>
      </c>
      <c r="J14" s="13">
        <v>0</v>
      </c>
      <c r="K14" s="13">
        <v>0</v>
      </c>
      <c r="L14" s="13">
        <v>0</v>
      </c>
      <c r="M14" s="14">
        <f t="shared" si="3"/>
        <v>8510810</v>
      </c>
      <c r="N14" s="15">
        <f t="shared" si="4"/>
        <v>56014.105123087153</v>
      </c>
      <c r="O14" s="15">
        <f t="shared" si="1"/>
        <v>89.657240014626751</v>
      </c>
    </row>
    <row r="15" spans="1:15" x14ac:dyDescent="0.3">
      <c r="A15" s="28"/>
      <c r="B15" s="55"/>
      <c r="C15" s="56"/>
      <c r="D15" s="16" t="s">
        <v>28</v>
      </c>
      <c r="E15" s="13"/>
      <c r="F15" s="13"/>
      <c r="G15" s="13"/>
      <c r="H15" s="13"/>
      <c r="I15" s="13"/>
      <c r="J15" s="13"/>
      <c r="K15" s="13"/>
      <c r="L15" s="13"/>
      <c r="M15" s="14">
        <f t="shared" si="3"/>
        <v>0</v>
      </c>
      <c r="N15" s="15" t="e">
        <f t="shared" si="4"/>
        <v>#DIV/0!</v>
      </c>
      <c r="O15" s="15" t="e">
        <f t="shared" si="1"/>
        <v>#DIV/0!</v>
      </c>
    </row>
    <row r="16" spans="1:15" x14ac:dyDescent="0.3">
      <c r="A16" s="28"/>
      <c r="B16" s="55"/>
      <c r="C16" s="56"/>
      <c r="D16" s="17" t="s">
        <v>29</v>
      </c>
      <c r="E16" s="13">
        <v>32812740</v>
      </c>
      <c r="F16" s="13">
        <v>119612260</v>
      </c>
      <c r="G16" s="13">
        <v>32932740</v>
      </c>
      <c r="H16" s="13">
        <v>119572260</v>
      </c>
      <c r="I16" s="13">
        <v>0</v>
      </c>
      <c r="J16" s="13">
        <v>20000</v>
      </c>
      <c r="K16" s="13">
        <v>0</v>
      </c>
      <c r="L16" s="13">
        <v>0</v>
      </c>
      <c r="M16" s="14">
        <f>F16-H16-L16</f>
        <v>40000</v>
      </c>
      <c r="N16" s="15">
        <f t="shared" si="4"/>
        <v>100.36571161079509</v>
      </c>
      <c r="O16" s="15">
        <f t="shared" si="1"/>
        <v>99.966558611968367</v>
      </c>
    </row>
    <row r="17" spans="1:15" x14ac:dyDescent="0.3">
      <c r="A17" s="28"/>
      <c r="B17" s="57"/>
      <c r="C17" s="58"/>
      <c r="D17" s="16" t="s">
        <v>30</v>
      </c>
      <c r="E17" s="13">
        <v>261651660</v>
      </c>
      <c r="F17" s="13">
        <v>886619540</v>
      </c>
      <c r="G17" s="13">
        <v>246802960</v>
      </c>
      <c r="H17" s="13">
        <v>851163730</v>
      </c>
      <c r="I17" s="13">
        <v>15426470</v>
      </c>
      <c r="J17" s="13">
        <v>17404340</v>
      </c>
      <c r="K17" s="13">
        <v>0</v>
      </c>
      <c r="L17" s="13">
        <v>0</v>
      </c>
      <c r="M17" s="14">
        <f t="shared" si="3"/>
        <v>35455810</v>
      </c>
      <c r="N17" s="15">
        <f t="shared" si="4"/>
        <v>94.32501211725544</v>
      </c>
      <c r="O17" s="15">
        <f t="shared" si="1"/>
        <v>96.001011888368708</v>
      </c>
    </row>
    <row r="18" spans="1:15" x14ac:dyDescent="0.3">
      <c r="A18" s="28"/>
      <c r="B18" s="53" t="s">
        <v>31</v>
      </c>
      <c r="C18" s="54"/>
      <c r="D18" s="16" t="s">
        <v>32</v>
      </c>
      <c r="E18" s="13">
        <v>86643250</v>
      </c>
      <c r="F18" s="13">
        <v>343588260</v>
      </c>
      <c r="G18" s="13">
        <v>86822110</v>
      </c>
      <c r="H18" s="13">
        <v>340999420</v>
      </c>
      <c r="I18" s="13">
        <v>39900</v>
      </c>
      <c r="J18" s="13">
        <v>5851180</v>
      </c>
      <c r="K18" s="13">
        <v>0</v>
      </c>
      <c r="L18" s="13">
        <v>0</v>
      </c>
      <c r="M18" s="14">
        <f t="shared" si="3"/>
        <v>2588840</v>
      </c>
      <c r="N18" s="15">
        <f t="shared" si="4"/>
        <v>100.20643269960441</v>
      </c>
      <c r="O18" s="15">
        <f t="shared" si="1"/>
        <v>99.246528388368105</v>
      </c>
    </row>
    <row r="19" spans="1:15" x14ac:dyDescent="0.3">
      <c r="A19" s="28"/>
      <c r="B19" s="55"/>
      <c r="C19" s="56"/>
      <c r="D19" s="17" t="s">
        <v>33</v>
      </c>
      <c r="E19" s="13">
        <v>655037630</v>
      </c>
      <c r="F19" s="13">
        <v>2429229210</v>
      </c>
      <c r="G19" s="13">
        <v>653088880</v>
      </c>
      <c r="H19" s="13">
        <v>2416895460</v>
      </c>
      <c r="I19" s="13">
        <v>0</v>
      </c>
      <c r="J19" s="13">
        <v>359000</v>
      </c>
      <c r="K19" s="13">
        <v>0</v>
      </c>
      <c r="L19" s="13">
        <v>0</v>
      </c>
      <c r="M19" s="14">
        <f t="shared" si="3"/>
        <v>12333750</v>
      </c>
      <c r="N19" s="15">
        <f t="shared" si="4"/>
        <v>99.702498007633551</v>
      </c>
      <c r="O19" s="15">
        <f t="shared" si="1"/>
        <v>99.492277223193767</v>
      </c>
    </row>
    <row r="20" spans="1:15" x14ac:dyDescent="0.3">
      <c r="A20" s="28"/>
      <c r="B20" s="55"/>
      <c r="C20" s="56"/>
      <c r="D20" s="16" t="s">
        <v>34</v>
      </c>
      <c r="E20" s="13">
        <v>11983530</v>
      </c>
      <c r="F20" s="13">
        <v>67643470</v>
      </c>
      <c r="G20" s="13">
        <v>11983530</v>
      </c>
      <c r="H20" s="13">
        <v>67643470</v>
      </c>
      <c r="I20" s="13">
        <v>0</v>
      </c>
      <c r="J20" s="13">
        <v>0</v>
      </c>
      <c r="K20" s="13">
        <v>0</v>
      </c>
      <c r="L20" s="13">
        <v>0</v>
      </c>
      <c r="M20" s="14">
        <f t="shared" si="3"/>
        <v>0</v>
      </c>
      <c r="N20" s="15">
        <f t="shared" si="4"/>
        <v>100</v>
      </c>
      <c r="O20" s="15">
        <f t="shared" si="1"/>
        <v>100</v>
      </c>
    </row>
    <row r="21" spans="1:15" x14ac:dyDescent="0.3">
      <c r="A21" s="28"/>
      <c r="B21" s="55"/>
      <c r="C21" s="56"/>
      <c r="D21" s="17" t="s">
        <v>35</v>
      </c>
      <c r="E21" s="13">
        <v>58458360</v>
      </c>
      <c r="F21" s="13">
        <v>209631030</v>
      </c>
      <c r="G21" s="13">
        <v>60160670</v>
      </c>
      <c r="H21" s="13">
        <v>209430560</v>
      </c>
      <c r="I21" s="13">
        <v>0</v>
      </c>
      <c r="J21" s="13">
        <v>7500</v>
      </c>
      <c r="K21" s="13">
        <v>0</v>
      </c>
      <c r="L21" s="13">
        <v>0</v>
      </c>
      <c r="M21" s="14">
        <f t="shared" si="3"/>
        <v>200470</v>
      </c>
      <c r="N21" s="15">
        <f t="shared" si="4"/>
        <v>102.91200437371148</v>
      </c>
      <c r="O21" s="15">
        <f t="shared" si="4"/>
        <v>99.904370073457159</v>
      </c>
    </row>
    <row r="22" spans="1:15" x14ac:dyDescent="0.3">
      <c r="A22" s="28"/>
      <c r="B22" s="57"/>
      <c r="C22" s="58"/>
      <c r="D22" s="16" t="s">
        <v>36</v>
      </c>
      <c r="E22" s="13">
        <v>31803010</v>
      </c>
      <c r="F22" s="13">
        <v>211128020</v>
      </c>
      <c r="G22" s="13">
        <v>32964320</v>
      </c>
      <c r="H22" s="13">
        <v>209364700</v>
      </c>
      <c r="I22" s="13">
        <v>0</v>
      </c>
      <c r="J22" s="13">
        <v>0</v>
      </c>
      <c r="K22" s="13">
        <v>0</v>
      </c>
      <c r="L22" s="13">
        <v>0</v>
      </c>
      <c r="M22" s="14">
        <f t="shared" si="3"/>
        <v>1763320</v>
      </c>
      <c r="N22" s="15">
        <f t="shared" si="4"/>
        <v>103.65157260271904</v>
      </c>
      <c r="O22" s="15">
        <f t="shared" si="4"/>
        <v>99.164810052213809</v>
      </c>
    </row>
    <row r="23" spans="1:15" x14ac:dyDescent="0.3">
      <c r="A23" s="28"/>
      <c r="B23" s="53" t="s">
        <v>37</v>
      </c>
      <c r="C23" s="54"/>
      <c r="D23" s="16" t="s">
        <v>38</v>
      </c>
      <c r="E23" s="13">
        <v>161346200</v>
      </c>
      <c r="F23" s="13">
        <v>506248160</v>
      </c>
      <c r="G23" s="13">
        <v>161260700</v>
      </c>
      <c r="H23" s="13">
        <v>505837660</v>
      </c>
      <c r="I23" s="13">
        <v>0</v>
      </c>
      <c r="J23" s="13">
        <v>98640</v>
      </c>
      <c r="K23" s="13">
        <v>0</v>
      </c>
      <c r="L23" s="13">
        <v>0</v>
      </c>
      <c r="M23" s="14">
        <f t="shared" si="3"/>
        <v>410500</v>
      </c>
      <c r="N23" s="15">
        <f t="shared" si="4"/>
        <v>99.947008358424299</v>
      </c>
      <c r="O23" s="15">
        <f t="shared" si="4"/>
        <v>99.918913285531744</v>
      </c>
    </row>
    <row r="24" spans="1:15" x14ac:dyDescent="0.3">
      <c r="A24" s="28"/>
      <c r="B24" s="55"/>
      <c r="C24" s="56"/>
      <c r="D24" s="16" t="s">
        <v>39</v>
      </c>
      <c r="E24" s="13"/>
      <c r="F24" s="13"/>
      <c r="G24" s="13"/>
      <c r="H24" s="13"/>
      <c r="I24" s="13"/>
      <c r="J24" s="13"/>
      <c r="K24" s="13"/>
      <c r="L24" s="13"/>
      <c r="M24" s="14">
        <f t="shared" si="3"/>
        <v>0</v>
      </c>
      <c r="N24" s="15" t="e">
        <f t="shared" si="4"/>
        <v>#DIV/0!</v>
      </c>
      <c r="O24" s="15" t="e">
        <f t="shared" si="4"/>
        <v>#DIV/0!</v>
      </c>
    </row>
    <row r="25" spans="1:15" x14ac:dyDescent="0.3">
      <c r="A25" s="28"/>
      <c r="B25" s="55"/>
      <c r="C25" s="56"/>
      <c r="D25" s="16" t="s">
        <v>40</v>
      </c>
      <c r="E25" s="13"/>
      <c r="F25" s="13"/>
      <c r="G25" s="13"/>
      <c r="H25" s="13"/>
      <c r="I25" s="13"/>
      <c r="J25" s="13"/>
      <c r="K25" s="13"/>
      <c r="L25" s="13"/>
      <c r="M25" s="14">
        <f t="shared" si="3"/>
        <v>0</v>
      </c>
      <c r="N25" s="15" t="e">
        <f t="shared" si="4"/>
        <v>#DIV/0!</v>
      </c>
      <c r="O25" s="15" t="e">
        <f t="shared" si="4"/>
        <v>#DIV/0!</v>
      </c>
    </row>
    <row r="26" spans="1:15" x14ac:dyDescent="0.3">
      <c r="A26" s="28"/>
      <c r="B26" s="55"/>
      <c r="C26" s="56"/>
      <c r="D26" s="16" t="s">
        <v>41</v>
      </c>
      <c r="E26" s="13"/>
      <c r="F26" s="13"/>
      <c r="G26" s="13"/>
      <c r="H26" s="13"/>
      <c r="I26" s="13"/>
      <c r="J26" s="13"/>
      <c r="K26" s="13"/>
      <c r="L26" s="13"/>
      <c r="M26" s="14">
        <f t="shared" si="3"/>
        <v>0</v>
      </c>
      <c r="N26" s="15" t="e">
        <f t="shared" si="4"/>
        <v>#DIV/0!</v>
      </c>
      <c r="O26" s="15" t="e">
        <f t="shared" si="4"/>
        <v>#DIV/0!</v>
      </c>
    </row>
    <row r="27" spans="1:15" x14ac:dyDescent="0.3">
      <c r="A27" s="28"/>
      <c r="B27" s="57"/>
      <c r="C27" s="58"/>
      <c r="D27" s="16" t="s">
        <v>42</v>
      </c>
      <c r="E27" s="13"/>
      <c r="F27" s="13"/>
      <c r="G27" s="13"/>
      <c r="H27" s="13"/>
      <c r="I27" s="13"/>
      <c r="J27" s="13"/>
      <c r="K27" s="13"/>
      <c r="L27" s="13"/>
      <c r="M27" s="14">
        <f t="shared" si="3"/>
        <v>0</v>
      </c>
      <c r="N27" s="15" t="e">
        <f t="shared" si="4"/>
        <v>#DIV/0!</v>
      </c>
      <c r="O27" s="15" t="e">
        <f t="shared" si="4"/>
        <v>#DIV/0!</v>
      </c>
    </row>
    <row r="28" spans="1:15" x14ac:dyDescent="0.3">
      <c r="A28" s="28"/>
      <c r="B28" s="59" t="s">
        <v>43</v>
      </c>
      <c r="C28" s="60"/>
      <c r="D28" s="12" t="s">
        <v>44</v>
      </c>
      <c r="E28" s="13">
        <v>442618490</v>
      </c>
      <c r="F28" s="13">
        <v>1018606720</v>
      </c>
      <c r="G28" s="13">
        <v>444101050</v>
      </c>
      <c r="H28" s="13">
        <v>1018606720</v>
      </c>
      <c r="I28" s="13">
        <v>0</v>
      </c>
      <c r="J28" s="13">
        <v>0</v>
      </c>
      <c r="K28" s="13">
        <v>0</v>
      </c>
      <c r="L28" s="13">
        <v>0</v>
      </c>
      <c r="M28" s="14">
        <f t="shared" si="3"/>
        <v>0</v>
      </c>
      <c r="N28" s="15">
        <f t="shared" si="4"/>
        <v>100.33495211643779</v>
      </c>
      <c r="O28" s="15">
        <f t="shared" si="4"/>
        <v>100</v>
      </c>
    </row>
    <row r="29" spans="1:15" x14ac:dyDescent="0.3">
      <c r="A29" s="28"/>
      <c r="B29" s="40" t="s">
        <v>45</v>
      </c>
      <c r="C29" s="41"/>
      <c r="D29" s="16" t="s">
        <v>46</v>
      </c>
      <c r="E29" s="13">
        <v>74986270</v>
      </c>
      <c r="F29" s="13">
        <v>469063230</v>
      </c>
      <c r="G29" s="13">
        <v>38164360</v>
      </c>
      <c r="H29" s="13">
        <v>432241320</v>
      </c>
      <c r="I29" s="13">
        <v>0</v>
      </c>
      <c r="J29" s="13">
        <v>0</v>
      </c>
      <c r="K29" s="13">
        <v>0</v>
      </c>
      <c r="L29" s="13">
        <v>0</v>
      </c>
      <c r="M29" s="14">
        <f t="shared" si="3"/>
        <v>36821910</v>
      </c>
      <c r="N29" s="15">
        <f t="shared" si="4"/>
        <v>50.895130535229981</v>
      </c>
      <c r="O29" s="15">
        <f t="shared" si="4"/>
        <v>92.149904822000224</v>
      </c>
    </row>
    <row r="30" spans="1:15" x14ac:dyDescent="0.3">
      <c r="A30" s="28"/>
      <c r="B30" s="42"/>
      <c r="C30" s="43"/>
      <c r="D30" s="17" t="s">
        <v>47</v>
      </c>
      <c r="E30" s="13"/>
      <c r="F30" s="13"/>
      <c r="G30" s="13"/>
      <c r="H30" s="13"/>
      <c r="I30" s="13">
        <v>0</v>
      </c>
      <c r="J30" s="13">
        <v>0</v>
      </c>
      <c r="K30" s="13">
        <v>0</v>
      </c>
      <c r="L30" s="13">
        <v>0</v>
      </c>
      <c r="M30" s="14">
        <f t="shared" si="3"/>
        <v>0</v>
      </c>
      <c r="N30" s="15" t="e">
        <f>(G30/E30)*100</f>
        <v>#DIV/0!</v>
      </c>
      <c r="O30" s="15" t="e">
        <f>(H30/F30)*100</f>
        <v>#DIV/0!</v>
      </c>
    </row>
    <row r="31" spans="1:15" x14ac:dyDescent="0.3">
      <c r="A31" s="28"/>
      <c r="B31" s="44"/>
      <c r="C31" s="45"/>
      <c r="D31" s="12" t="s">
        <v>48</v>
      </c>
      <c r="E31" s="13">
        <v>19169830</v>
      </c>
      <c r="F31" s="13">
        <v>108451750</v>
      </c>
      <c r="G31" s="13">
        <v>22993750</v>
      </c>
      <c r="H31" s="13">
        <v>108180780</v>
      </c>
      <c r="I31" s="13">
        <v>0</v>
      </c>
      <c r="J31" s="13">
        <v>1010</v>
      </c>
      <c r="K31" s="13">
        <v>0</v>
      </c>
      <c r="L31" s="13">
        <v>0</v>
      </c>
      <c r="M31" s="14">
        <f t="shared" si="3"/>
        <v>270970</v>
      </c>
      <c r="N31" s="15">
        <f t="shared" ref="N31:O49" si="5">(G31/E31)*100</f>
        <v>119.94759473610355</v>
      </c>
      <c r="O31" s="15">
        <f t="shared" si="5"/>
        <v>99.75014695475177</v>
      </c>
    </row>
    <row r="32" spans="1:15" x14ac:dyDescent="0.3">
      <c r="A32" s="34" t="s">
        <v>49</v>
      </c>
      <c r="B32" s="34"/>
      <c r="C32" s="34"/>
      <c r="D32" s="34"/>
      <c r="E32" s="10">
        <f>SUM(E33:E47)</f>
        <v>2170455720</v>
      </c>
      <c r="F32" s="10">
        <f>SUM(F33:F47)</f>
        <v>20041933917</v>
      </c>
      <c r="G32" s="10">
        <f t="shared" ref="G32:L32" si="6">SUM(G33:G47)</f>
        <v>2406032480</v>
      </c>
      <c r="H32" s="10">
        <f t="shared" si="6"/>
        <v>11244269064</v>
      </c>
      <c r="I32" s="10">
        <f t="shared" si="6"/>
        <v>283889710</v>
      </c>
      <c r="J32" s="10">
        <f t="shared" si="6"/>
        <v>473473890</v>
      </c>
      <c r="K32" s="10">
        <f t="shared" si="6"/>
        <v>87893170</v>
      </c>
      <c r="L32" s="10">
        <f t="shared" si="6"/>
        <v>164178810</v>
      </c>
      <c r="M32" s="10">
        <f t="shared" si="3"/>
        <v>8633486043</v>
      </c>
      <c r="N32" s="11">
        <f t="shared" si="5"/>
        <v>110.85379249294245</v>
      </c>
      <c r="O32" s="11">
        <f t="shared" si="5"/>
        <v>56.103712897997184</v>
      </c>
    </row>
    <row r="33" spans="1:15" x14ac:dyDescent="0.3">
      <c r="A33" s="35"/>
      <c r="B33" s="38" t="s">
        <v>50</v>
      </c>
      <c r="C33" s="38"/>
      <c r="D33" s="18" t="s">
        <v>51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4">
        <f t="shared" si="3"/>
        <v>0</v>
      </c>
      <c r="N33" s="15" t="e">
        <f t="shared" si="5"/>
        <v>#DIV/0!</v>
      </c>
      <c r="O33" s="15" t="e">
        <f t="shared" si="5"/>
        <v>#DIV/0!</v>
      </c>
    </row>
    <row r="34" spans="1:15" x14ac:dyDescent="0.3">
      <c r="A34" s="36"/>
      <c r="B34" s="39"/>
      <c r="C34" s="39"/>
      <c r="D34" s="19" t="s">
        <v>52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4">
        <f t="shared" si="3"/>
        <v>0</v>
      </c>
      <c r="N34" s="15" t="e">
        <f t="shared" si="5"/>
        <v>#DIV/0!</v>
      </c>
      <c r="O34" s="15" t="e">
        <f t="shared" si="5"/>
        <v>#DIV/0!</v>
      </c>
    </row>
    <row r="35" spans="1:15" x14ac:dyDescent="0.3">
      <c r="A35" s="36"/>
      <c r="B35" s="39"/>
      <c r="C35" s="39"/>
      <c r="D35" s="19" t="s">
        <v>53</v>
      </c>
      <c r="E35" s="13">
        <v>1123022850</v>
      </c>
      <c r="F35" s="13">
        <v>2253292080</v>
      </c>
      <c r="G35" s="13">
        <v>697836760</v>
      </c>
      <c r="H35" s="13">
        <v>1828105990</v>
      </c>
      <c r="I35" s="13">
        <v>0</v>
      </c>
      <c r="J35" s="13">
        <v>0</v>
      </c>
      <c r="K35" s="13">
        <v>0</v>
      </c>
      <c r="L35" s="13">
        <v>0</v>
      </c>
      <c r="M35" s="14">
        <f t="shared" si="3"/>
        <v>425186090</v>
      </c>
      <c r="N35" s="15">
        <f t="shared" si="5"/>
        <v>62.139141692441967</v>
      </c>
      <c r="O35" s="15">
        <f t="shared" si="5"/>
        <v>81.130449364558189</v>
      </c>
    </row>
    <row r="36" spans="1:15" x14ac:dyDescent="0.3">
      <c r="A36" s="36"/>
      <c r="B36" s="39"/>
      <c r="C36" s="39"/>
      <c r="D36" s="20" t="s">
        <v>54</v>
      </c>
      <c r="E36" s="13">
        <v>138000</v>
      </c>
      <c r="F36" s="13">
        <v>8099000</v>
      </c>
      <c r="G36" s="13">
        <v>0</v>
      </c>
      <c r="H36" s="13">
        <v>7961000</v>
      </c>
      <c r="I36" s="13">
        <v>0</v>
      </c>
      <c r="J36" s="13">
        <v>0</v>
      </c>
      <c r="K36" s="13">
        <v>0</v>
      </c>
      <c r="L36" s="13">
        <v>0</v>
      </c>
      <c r="M36" s="14">
        <f t="shared" si="3"/>
        <v>138000</v>
      </c>
      <c r="N36" s="15">
        <f t="shared" si="5"/>
        <v>0</v>
      </c>
      <c r="O36" s="15">
        <f t="shared" si="5"/>
        <v>98.296085936535377</v>
      </c>
    </row>
    <row r="37" spans="1:15" x14ac:dyDescent="0.3">
      <c r="A37" s="36"/>
      <c r="B37" s="31" t="s">
        <v>55</v>
      </c>
      <c r="C37" s="31"/>
      <c r="D37" s="20" t="s">
        <v>56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4">
        <f t="shared" si="3"/>
        <v>0</v>
      </c>
      <c r="N37" s="15" t="e">
        <f t="shared" si="5"/>
        <v>#DIV/0!</v>
      </c>
      <c r="O37" s="15" t="e">
        <f t="shared" si="5"/>
        <v>#DIV/0!</v>
      </c>
    </row>
    <row r="38" spans="1:15" ht="16.5" customHeight="1" x14ac:dyDescent="0.3">
      <c r="A38" s="36"/>
      <c r="B38" s="31" t="s">
        <v>57</v>
      </c>
      <c r="C38" s="31"/>
      <c r="D38" s="20" t="s">
        <v>58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4">
        <f t="shared" si="3"/>
        <v>0</v>
      </c>
      <c r="N38" s="15" t="e">
        <f t="shared" si="5"/>
        <v>#DIV/0!</v>
      </c>
      <c r="O38" s="15" t="e">
        <f t="shared" si="5"/>
        <v>#DIV/0!</v>
      </c>
    </row>
    <row r="39" spans="1:15" x14ac:dyDescent="0.3">
      <c r="A39" s="36"/>
      <c r="B39" s="31"/>
      <c r="C39" s="31"/>
      <c r="D39" s="20" t="s">
        <v>59</v>
      </c>
      <c r="E39" s="13">
        <v>466915560</v>
      </c>
      <c r="F39" s="13">
        <v>1276868350</v>
      </c>
      <c r="G39" s="13">
        <v>417360860</v>
      </c>
      <c r="H39" s="13">
        <v>1153592120</v>
      </c>
      <c r="I39" s="13">
        <v>0</v>
      </c>
      <c r="J39" s="13">
        <v>0</v>
      </c>
      <c r="K39" s="13">
        <v>0</v>
      </c>
      <c r="L39" s="13">
        <v>0</v>
      </c>
      <c r="M39" s="14">
        <f t="shared" si="3"/>
        <v>123276230</v>
      </c>
      <c r="N39" s="15">
        <f t="shared" si="5"/>
        <v>89.386796190728788</v>
      </c>
      <c r="O39" s="15">
        <f t="shared" si="5"/>
        <v>90.345423629616946</v>
      </c>
    </row>
    <row r="40" spans="1:15" ht="16.5" customHeight="1" x14ac:dyDescent="0.3">
      <c r="A40" s="36"/>
      <c r="B40" s="40" t="s">
        <v>60</v>
      </c>
      <c r="C40" s="41"/>
      <c r="D40" s="20" t="s">
        <v>61</v>
      </c>
      <c r="E40" s="13">
        <v>0</v>
      </c>
      <c r="F40" s="13">
        <v>22900</v>
      </c>
      <c r="G40" s="13">
        <v>0</v>
      </c>
      <c r="H40" s="13">
        <v>22900</v>
      </c>
      <c r="I40" s="13">
        <v>0</v>
      </c>
      <c r="J40" s="13">
        <v>0</v>
      </c>
      <c r="K40" s="13">
        <v>0</v>
      </c>
      <c r="L40" s="13">
        <v>0</v>
      </c>
      <c r="M40" s="14">
        <f t="shared" si="3"/>
        <v>0</v>
      </c>
      <c r="N40" s="15" t="e">
        <f t="shared" si="5"/>
        <v>#DIV/0!</v>
      </c>
      <c r="O40" s="15">
        <f t="shared" si="5"/>
        <v>100</v>
      </c>
    </row>
    <row r="41" spans="1:15" x14ac:dyDescent="0.3">
      <c r="A41" s="36"/>
      <c r="B41" s="42"/>
      <c r="C41" s="43"/>
      <c r="D41" s="20" t="s">
        <v>62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4">
        <f t="shared" si="3"/>
        <v>0</v>
      </c>
      <c r="N41" s="15" t="e">
        <f t="shared" si="5"/>
        <v>#DIV/0!</v>
      </c>
      <c r="O41" s="15" t="e">
        <f t="shared" si="5"/>
        <v>#DIV/0!</v>
      </c>
    </row>
    <row r="42" spans="1:15" x14ac:dyDescent="0.3">
      <c r="A42" s="36"/>
      <c r="B42" s="42"/>
      <c r="C42" s="43"/>
      <c r="D42" s="20" t="s">
        <v>63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4">
        <f t="shared" si="3"/>
        <v>0</v>
      </c>
      <c r="N42" s="15" t="e">
        <f t="shared" si="5"/>
        <v>#DIV/0!</v>
      </c>
      <c r="O42" s="15" t="e">
        <f t="shared" si="5"/>
        <v>#DIV/0!</v>
      </c>
    </row>
    <row r="43" spans="1:15" x14ac:dyDescent="0.3">
      <c r="A43" s="36"/>
      <c r="B43" s="42"/>
      <c r="C43" s="43"/>
      <c r="D43" s="20" t="s">
        <v>64</v>
      </c>
      <c r="E43" s="13">
        <v>0</v>
      </c>
      <c r="F43" s="13">
        <v>1127822940</v>
      </c>
      <c r="G43" s="13">
        <v>21572500</v>
      </c>
      <c r="H43" s="13">
        <v>131308930</v>
      </c>
      <c r="I43" s="13">
        <v>0</v>
      </c>
      <c r="J43" s="13">
        <v>0</v>
      </c>
      <c r="K43" s="13">
        <v>0</v>
      </c>
      <c r="L43" s="13">
        <v>0</v>
      </c>
      <c r="M43" s="14">
        <f t="shared" si="3"/>
        <v>996514010</v>
      </c>
      <c r="N43" s="15" t="e">
        <f t="shared" si="5"/>
        <v>#DIV/0!</v>
      </c>
      <c r="O43" s="15">
        <f t="shared" si="5"/>
        <v>11.642690119426016</v>
      </c>
    </row>
    <row r="44" spans="1:15" x14ac:dyDescent="0.3">
      <c r="A44" s="36"/>
      <c r="B44" s="42"/>
      <c r="C44" s="43"/>
      <c r="D44" s="20" t="s">
        <v>65</v>
      </c>
      <c r="E44" s="13">
        <v>156548290</v>
      </c>
      <c r="F44" s="13">
        <v>1827992540</v>
      </c>
      <c r="G44" s="13">
        <v>156548290</v>
      </c>
      <c r="H44" s="13">
        <v>1827992540</v>
      </c>
      <c r="I44" s="13">
        <v>0</v>
      </c>
      <c r="J44" s="13">
        <v>0</v>
      </c>
      <c r="K44" s="13">
        <v>0</v>
      </c>
      <c r="L44" s="13">
        <v>0</v>
      </c>
      <c r="M44" s="14">
        <f t="shared" si="3"/>
        <v>0</v>
      </c>
      <c r="N44" s="15">
        <f t="shared" si="5"/>
        <v>100</v>
      </c>
      <c r="O44" s="15">
        <f t="shared" si="5"/>
        <v>100</v>
      </c>
    </row>
    <row r="45" spans="1:15" x14ac:dyDescent="0.3">
      <c r="A45" s="36"/>
      <c r="B45" s="42"/>
      <c r="C45" s="43"/>
      <c r="D45" s="20" t="s">
        <v>66</v>
      </c>
      <c r="E45" s="13">
        <v>4811250</v>
      </c>
      <c r="F45" s="13">
        <v>5412320</v>
      </c>
      <c r="G45" s="13">
        <v>4811250</v>
      </c>
      <c r="H45" s="13">
        <v>5412320</v>
      </c>
      <c r="I45" s="13">
        <v>0</v>
      </c>
      <c r="J45" s="13">
        <v>0</v>
      </c>
      <c r="K45" s="13">
        <v>0</v>
      </c>
      <c r="L45" s="13">
        <v>0</v>
      </c>
      <c r="M45" s="14">
        <f t="shared" si="3"/>
        <v>0</v>
      </c>
      <c r="N45" s="15">
        <f t="shared" si="5"/>
        <v>100</v>
      </c>
      <c r="O45" s="15">
        <f t="shared" si="5"/>
        <v>100</v>
      </c>
    </row>
    <row r="46" spans="1:15" x14ac:dyDescent="0.3">
      <c r="A46" s="36"/>
      <c r="B46" s="44"/>
      <c r="C46" s="45"/>
      <c r="D46" s="20" t="s">
        <v>67</v>
      </c>
      <c r="E46" s="13">
        <v>751189980</v>
      </c>
      <c r="F46" s="13">
        <v>5680652484</v>
      </c>
      <c r="G46" s="13">
        <v>1145960760</v>
      </c>
      <c r="H46" s="13">
        <v>5618705944</v>
      </c>
      <c r="I46" s="13">
        <v>2456060</v>
      </c>
      <c r="J46" s="13">
        <v>2950160</v>
      </c>
      <c r="K46" s="13">
        <v>0</v>
      </c>
      <c r="L46" s="13">
        <v>0</v>
      </c>
      <c r="M46" s="14">
        <f t="shared" si="3"/>
        <v>61946540</v>
      </c>
      <c r="N46" s="15">
        <f t="shared" si="5"/>
        <v>152.55272174956326</v>
      </c>
      <c r="O46" s="15">
        <f t="shared" si="5"/>
        <v>98.909517169471698</v>
      </c>
    </row>
    <row r="47" spans="1:15" x14ac:dyDescent="0.3">
      <c r="A47" s="37"/>
      <c r="B47" s="46" t="s">
        <v>68</v>
      </c>
      <c r="C47" s="47"/>
      <c r="D47" s="21" t="s">
        <v>68</v>
      </c>
      <c r="E47" s="13">
        <v>-332170210</v>
      </c>
      <c r="F47" s="13">
        <v>7861771303</v>
      </c>
      <c r="G47" s="13">
        <v>-38057940</v>
      </c>
      <c r="H47" s="13">
        <v>671167320</v>
      </c>
      <c r="I47" s="13">
        <v>281433650</v>
      </c>
      <c r="J47" s="13">
        <v>470523730</v>
      </c>
      <c r="K47" s="13">
        <v>87893170</v>
      </c>
      <c r="L47" s="13">
        <v>164178810</v>
      </c>
      <c r="M47" s="14">
        <f t="shared" si="3"/>
        <v>7026425173</v>
      </c>
      <c r="N47" s="15">
        <f t="shared" si="5"/>
        <v>11.457360971653658</v>
      </c>
      <c r="O47" s="15">
        <f t="shared" si="5"/>
        <v>8.5371005353957194</v>
      </c>
    </row>
    <row r="48" spans="1:15" x14ac:dyDescent="0.3">
      <c r="A48" s="27" t="s">
        <v>69</v>
      </c>
      <c r="B48" s="27"/>
      <c r="C48" s="27"/>
      <c r="D48" s="27"/>
      <c r="E48" s="10">
        <f t="shared" ref="E48:L48" si="7">SUM(E49:E55)</f>
        <v>760606630</v>
      </c>
      <c r="F48" s="10">
        <f t="shared" si="7"/>
        <v>2189930690</v>
      </c>
      <c r="G48" s="10">
        <f t="shared" si="7"/>
        <v>516620630</v>
      </c>
      <c r="H48" s="10">
        <f t="shared" si="7"/>
        <v>1240631110</v>
      </c>
      <c r="I48" s="10">
        <f t="shared" si="7"/>
        <v>12000</v>
      </c>
      <c r="J48" s="10">
        <f t="shared" si="7"/>
        <v>2437500</v>
      </c>
      <c r="K48" s="10">
        <f t="shared" si="7"/>
        <v>0</v>
      </c>
      <c r="L48" s="10">
        <f t="shared" si="7"/>
        <v>51500</v>
      </c>
      <c r="M48" s="10">
        <f t="shared" si="3"/>
        <v>949248080</v>
      </c>
      <c r="N48" s="11">
        <f t="shared" si="5"/>
        <v>67.922183376182247</v>
      </c>
      <c r="O48" s="11">
        <f t="shared" si="5"/>
        <v>56.651615307514589</v>
      </c>
    </row>
    <row r="49" spans="1:15" x14ac:dyDescent="0.3">
      <c r="A49" s="28"/>
      <c r="B49" s="29" t="s">
        <v>70</v>
      </c>
      <c r="C49" s="30"/>
      <c r="D49" s="22" t="s">
        <v>70</v>
      </c>
      <c r="E49" s="13">
        <v>13200000</v>
      </c>
      <c r="F49" s="13">
        <v>91250000</v>
      </c>
      <c r="G49" s="13">
        <v>26100000</v>
      </c>
      <c r="H49" s="13">
        <v>66100000</v>
      </c>
      <c r="I49" s="13">
        <v>0</v>
      </c>
      <c r="J49" s="13">
        <v>344500</v>
      </c>
      <c r="K49" s="13">
        <v>0</v>
      </c>
      <c r="L49" s="13">
        <v>0</v>
      </c>
      <c r="M49" s="14">
        <f t="shared" si="3"/>
        <v>25150000</v>
      </c>
      <c r="N49" s="15">
        <f t="shared" si="5"/>
        <v>197.72727272727272</v>
      </c>
      <c r="O49" s="15">
        <f t="shared" si="5"/>
        <v>72.438356164383563</v>
      </c>
    </row>
    <row r="50" spans="1:15" x14ac:dyDescent="0.3">
      <c r="A50" s="28"/>
      <c r="B50" s="31" t="s">
        <v>71</v>
      </c>
      <c r="C50" s="31"/>
      <c r="D50" s="23" t="s">
        <v>71</v>
      </c>
      <c r="E50" s="13">
        <v>292814980</v>
      </c>
      <c r="F50" s="13">
        <v>793741850</v>
      </c>
      <c r="G50" s="13">
        <v>99987960</v>
      </c>
      <c r="H50" s="13">
        <v>289610590</v>
      </c>
      <c r="I50" s="13">
        <v>0</v>
      </c>
      <c r="J50" s="13">
        <v>25000</v>
      </c>
      <c r="K50" s="13">
        <v>0</v>
      </c>
      <c r="L50" s="13">
        <v>0</v>
      </c>
      <c r="M50" s="14">
        <f t="shared" si="3"/>
        <v>504131260</v>
      </c>
      <c r="N50" s="15">
        <f t="shared" ref="N50:O55" si="8">(G50/E50)*100</f>
        <v>34.147146433560195</v>
      </c>
      <c r="O50" s="15">
        <f t="shared" si="8"/>
        <v>36.486748178894686</v>
      </c>
    </row>
    <row r="51" spans="1:15" x14ac:dyDescent="0.3">
      <c r="A51" s="28"/>
      <c r="B51" s="32" t="s">
        <v>72</v>
      </c>
      <c r="C51" s="33"/>
      <c r="D51" s="22" t="s">
        <v>72</v>
      </c>
      <c r="E51" s="13">
        <v>6252780</v>
      </c>
      <c r="F51" s="13">
        <v>19012220</v>
      </c>
      <c r="G51" s="13">
        <v>5351640</v>
      </c>
      <c r="H51" s="13">
        <v>12877130</v>
      </c>
      <c r="I51" s="13">
        <v>0</v>
      </c>
      <c r="J51" s="13">
        <v>0</v>
      </c>
      <c r="K51" s="13">
        <v>0</v>
      </c>
      <c r="L51" s="13">
        <v>0</v>
      </c>
      <c r="M51" s="14">
        <f t="shared" si="3"/>
        <v>6135090</v>
      </c>
      <c r="N51" s="15">
        <f t="shared" si="8"/>
        <v>85.588170381814166</v>
      </c>
      <c r="O51" s="15">
        <f t="shared" si="8"/>
        <v>67.730806817930784</v>
      </c>
    </row>
    <row r="52" spans="1:15" ht="16.5" customHeight="1" x14ac:dyDescent="0.3">
      <c r="A52" s="28"/>
      <c r="B52" s="31" t="s">
        <v>73</v>
      </c>
      <c r="C52" s="31"/>
      <c r="D52" s="23" t="s">
        <v>74</v>
      </c>
      <c r="E52" s="13">
        <v>68626390</v>
      </c>
      <c r="F52" s="13">
        <v>300655520</v>
      </c>
      <c r="G52" s="13">
        <v>28339750</v>
      </c>
      <c r="H52" s="13">
        <v>103416340</v>
      </c>
      <c r="I52" s="13">
        <v>12000</v>
      </c>
      <c r="J52" s="13">
        <v>12000</v>
      </c>
      <c r="K52" s="13">
        <v>0</v>
      </c>
      <c r="L52" s="13">
        <v>0</v>
      </c>
      <c r="M52" s="14">
        <f t="shared" si="3"/>
        <v>197239180</v>
      </c>
      <c r="N52" s="15">
        <f t="shared" si="8"/>
        <v>41.295702717278296</v>
      </c>
      <c r="O52" s="15">
        <f t="shared" si="8"/>
        <v>34.396953696376507</v>
      </c>
    </row>
    <row r="53" spans="1:15" x14ac:dyDescent="0.3">
      <c r="A53" s="28"/>
      <c r="B53" s="31"/>
      <c r="C53" s="31"/>
      <c r="D53" s="24" t="s">
        <v>75</v>
      </c>
      <c r="E53" s="13">
        <v>272150620</v>
      </c>
      <c r="F53" s="13">
        <v>475166600</v>
      </c>
      <c r="G53" s="13">
        <v>265816800</v>
      </c>
      <c r="H53" s="13">
        <v>430383380</v>
      </c>
      <c r="I53" s="13">
        <v>0</v>
      </c>
      <c r="J53" s="13">
        <v>2056000</v>
      </c>
      <c r="K53" s="13">
        <v>0</v>
      </c>
      <c r="L53" s="13">
        <v>51500</v>
      </c>
      <c r="M53" s="14">
        <f t="shared" si="3"/>
        <v>44731720</v>
      </c>
      <c r="N53" s="15">
        <f>(G53/E53)*100</f>
        <v>97.672678460185026</v>
      </c>
      <c r="O53" s="15">
        <f>(H53/F53)*100</f>
        <v>90.575259288005512</v>
      </c>
    </row>
    <row r="54" spans="1:15" x14ac:dyDescent="0.3">
      <c r="A54" s="28"/>
      <c r="B54" s="31" t="s">
        <v>76</v>
      </c>
      <c r="C54" s="31"/>
      <c r="D54" s="24" t="s">
        <v>77</v>
      </c>
      <c r="E54" s="13"/>
      <c r="F54" s="13"/>
      <c r="G54" s="13"/>
      <c r="H54" s="13"/>
      <c r="I54" s="13">
        <v>0</v>
      </c>
      <c r="J54" s="13">
        <v>0</v>
      </c>
      <c r="K54" s="13">
        <v>0</v>
      </c>
      <c r="L54" s="13">
        <v>0</v>
      </c>
      <c r="M54" s="14">
        <f t="shared" si="3"/>
        <v>0</v>
      </c>
      <c r="N54" s="15" t="e">
        <f>(G54/E54)*100</f>
        <v>#DIV/0!</v>
      </c>
      <c r="O54" s="15" t="e">
        <f>(H54/F54)*100</f>
        <v>#DIV/0!</v>
      </c>
    </row>
    <row r="55" spans="1:15" x14ac:dyDescent="0.3">
      <c r="A55" s="28"/>
      <c r="B55" s="31" t="s">
        <v>78</v>
      </c>
      <c r="C55" s="31"/>
      <c r="D55" s="20" t="s">
        <v>79</v>
      </c>
      <c r="E55" s="13">
        <v>107561860</v>
      </c>
      <c r="F55" s="13">
        <v>510104500</v>
      </c>
      <c r="G55" s="13">
        <v>91024480</v>
      </c>
      <c r="H55" s="13">
        <v>338243670</v>
      </c>
      <c r="I55" s="13">
        <v>0</v>
      </c>
      <c r="J55" s="13">
        <v>0</v>
      </c>
      <c r="K55" s="13">
        <v>0</v>
      </c>
      <c r="L55" s="13">
        <v>0</v>
      </c>
      <c r="M55" s="14">
        <f t="shared" si="3"/>
        <v>171860830</v>
      </c>
      <c r="N55" s="15">
        <f t="shared" si="8"/>
        <v>84.625237979335793</v>
      </c>
      <c r="O55" s="15">
        <f t="shared" si="8"/>
        <v>66.308701452349467</v>
      </c>
    </row>
    <row r="57" spans="1:15" x14ac:dyDescent="0.3">
      <c r="A57" s="25" t="s">
        <v>80</v>
      </c>
    </row>
    <row r="58" spans="1:15" x14ac:dyDescent="0.3">
      <c r="A58" s="26" t="s">
        <v>81</v>
      </c>
    </row>
    <row r="59" spans="1:15" x14ac:dyDescent="0.3">
      <c r="A59" t="s">
        <v>82</v>
      </c>
    </row>
    <row r="60" spans="1:15" x14ac:dyDescent="0.3">
      <c r="A60" t="s">
        <v>83</v>
      </c>
    </row>
    <row r="61" spans="1:15" x14ac:dyDescent="0.3">
      <c r="A61" t="s">
        <v>84</v>
      </c>
    </row>
    <row r="62" spans="1:15" x14ac:dyDescent="0.3">
      <c r="A62" t="s">
        <v>85</v>
      </c>
    </row>
    <row r="63" spans="1:15" x14ac:dyDescent="0.3">
      <c r="A63" t="s">
        <v>86</v>
      </c>
    </row>
    <row r="64" spans="1:15" x14ac:dyDescent="0.3">
      <c r="A64" t="s">
        <v>87</v>
      </c>
    </row>
    <row r="65" spans="1:1" x14ac:dyDescent="0.3">
      <c r="A65" t="s">
        <v>88</v>
      </c>
    </row>
  </sheetData>
  <sheetProtection password="CB45" sheet="1" formatCells="0" formatColumns="0" formatRows="0" selectLockedCells="1"/>
  <mergeCells count="29">
    <mergeCell ref="A5:D5"/>
    <mergeCell ref="A1:O1"/>
    <mergeCell ref="A2:D2"/>
    <mergeCell ref="A3:D3"/>
    <mergeCell ref="L3:O3"/>
    <mergeCell ref="A4:D4"/>
    <mergeCell ref="A6:D6"/>
    <mergeCell ref="A7:A31"/>
    <mergeCell ref="B7:C8"/>
    <mergeCell ref="B9:C17"/>
    <mergeCell ref="B18:C22"/>
    <mergeCell ref="B23:C27"/>
    <mergeCell ref="B28:C28"/>
    <mergeCell ref="B29:C31"/>
    <mergeCell ref="A32:D32"/>
    <mergeCell ref="A33:A47"/>
    <mergeCell ref="B33:C36"/>
    <mergeCell ref="B37:C37"/>
    <mergeCell ref="B38:C39"/>
    <mergeCell ref="B40:C46"/>
    <mergeCell ref="B47:C47"/>
    <mergeCell ref="A48:D48"/>
    <mergeCell ref="A49:A55"/>
    <mergeCell ref="B49:C49"/>
    <mergeCell ref="B50:C50"/>
    <mergeCell ref="B51:C51"/>
    <mergeCell ref="B52:C53"/>
    <mergeCell ref="B54:C54"/>
    <mergeCell ref="B55:C55"/>
  </mergeCells>
  <phoneticPr fontId="3" type="noConversion"/>
  <pageMargins left="0.25" right="0.25" top="0.75" bottom="0.75" header="0.3" footer="0.3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행정안전부(일반회계)</vt:lpstr>
      <vt:lpstr>'행정안전부(일반회계)'!Print_Area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2021-04-14T06:03:25Z</dcterms:created>
  <dcterms:modified xsi:type="dcterms:W3CDTF">2021-05-11T07:42:14Z</dcterms:modified>
</cp:coreProperties>
</file>