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 세외수입 주요업무\징수실적보고\여수시홈페이지\"/>
    </mc:Choice>
  </mc:AlternateContent>
  <bookViews>
    <workbookView xWindow="0" yWindow="0" windowWidth="19200" windowHeight="11220"/>
  </bookViews>
  <sheets>
    <sheet name="행정안전부(일반회계)" sheetId="1" r:id="rId1"/>
  </sheets>
  <definedNames>
    <definedName name="_xlnm.Print_Area" localSheetId="0">'행정안전부(일반회계)'!$A$1:$O$65</definedName>
  </definedNames>
  <calcPr calcId="152511"/>
</workbook>
</file>

<file path=xl/calcChain.xml><?xml version="1.0" encoding="utf-8"?>
<calcChain xmlns="http://schemas.openxmlformats.org/spreadsheetml/2006/main">
  <c r="N55" i="1" l="1"/>
  <c r="M55" i="1"/>
  <c r="O54" i="1"/>
  <c r="N54" i="1"/>
  <c r="M54" i="1"/>
  <c r="O53" i="1"/>
  <c r="M53" i="1"/>
  <c r="N53" i="1"/>
  <c r="O52" i="1"/>
  <c r="N52" i="1"/>
  <c r="J48" i="1"/>
  <c r="M52" i="1"/>
  <c r="N51" i="1"/>
  <c r="I48" i="1"/>
  <c r="M51" i="1"/>
  <c r="M50" i="1"/>
  <c r="H48" i="1"/>
  <c r="N50" i="1"/>
  <c r="L48" i="1"/>
  <c r="O49" i="1"/>
  <c r="N49" i="1"/>
  <c r="M49" i="1"/>
  <c r="K48" i="1"/>
  <c r="E48" i="1"/>
  <c r="O47" i="1"/>
  <c r="M47" i="1"/>
  <c r="N47" i="1"/>
  <c r="O46" i="1"/>
  <c r="N46" i="1"/>
  <c r="M46" i="1"/>
  <c r="N45" i="1"/>
  <c r="M45" i="1"/>
  <c r="M44" i="1"/>
  <c r="O44" i="1"/>
  <c r="N44" i="1"/>
  <c r="O43" i="1"/>
  <c r="N43" i="1"/>
  <c r="M43" i="1"/>
  <c r="O42" i="1"/>
  <c r="N42" i="1"/>
  <c r="M42" i="1"/>
  <c r="O41" i="1"/>
  <c r="N41" i="1"/>
  <c r="M41" i="1"/>
  <c r="L32" i="1"/>
  <c r="N40" i="1"/>
  <c r="F32" i="1"/>
  <c r="O39" i="1"/>
  <c r="K32" i="1"/>
  <c r="M39" i="1"/>
  <c r="N39" i="1"/>
  <c r="O38" i="1"/>
  <c r="N38" i="1"/>
  <c r="M38" i="1"/>
  <c r="O37" i="1"/>
  <c r="N37" i="1"/>
  <c r="M37" i="1"/>
  <c r="O36" i="1"/>
  <c r="N36" i="1"/>
  <c r="J32" i="1"/>
  <c r="M36" i="1"/>
  <c r="N35" i="1"/>
  <c r="I32" i="1"/>
  <c r="M35" i="1"/>
  <c r="O34" i="1"/>
  <c r="N34" i="1"/>
  <c r="M34" i="1"/>
  <c r="O33" i="1"/>
  <c r="N33" i="1"/>
  <c r="M33" i="1"/>
  <c r="G32" i="1"/>
  <c r="O31" i="1"/>
  <c r="N31" i="1"/>
  <c r="M31" i="1"/>
  <c r="O30" i="1"/>
  <c r="N30" i="1"/>
  <c r="M30" i="1"/>
  <c r="N29" i="1"/>
  <c r="M29" i="1"/>
  <c r="M28" i="1"/>
  <c r="O28" i="1"/>
  <c r="N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N23" i="1"/>
  <c r="M23" i="1"/>
  <c r="N22" i="1"/>
  <c r="O22" i="1"/>
  <c r="O21" i="1"/>
  <c r="M21" i="1"/>
  <c r="N21" i="1"/>
  <c r="O20" i="1"/>
  <c r="N20" i="1"/>
  <c r="M20" i="1"/>
  <c r="N19" i="1"/>
  <c r="M19" i="1"/>
  <c r="M18" i="1"/>
  <c r="O18" i="1"/>
  <c r="N18" i="1"/>
  <c r="N17" i="1"/>
  <c r="O17" i="1"/>
  <c r="N16" i="1"/>
  <c r="O16" i="1"/>
  <c r="O15" i="1"/>
  <c r="N15" i="1"/>
  <c r="M15" i="1"/>
  <c r="M14" i="1"/>
  <c r="O14" i="1"/>
  <c r="N14" i="1"/>
  <c r="L6" i="1"/>
  <c r="O13" i="1"/>
  <c r="N13" i="1"/>
  <c r="F6" i="1"/>
  <c r="F5" i="1" s="1"/>
  <c r="O12" i="1"/>
  <c r="N12" i="1"/>
  <c r="M12" i="1"/>
  <c r="O11" i="1"/>
  <c r="N11" i="1"/>
  <c r="M11" i="1"/>
  <c r="N10" i="1"/>
  <c r="O10" i="1"/>
  <c r="O9" i="1"/>
  <c r="K6" i="1"/>
  <c r="M9" i="1"/>
  <c r="N9" i="1"/>
  <c r="O8" i="1"/>
  <c r="N8" i="1"/>
  <c r="J6" i="1"/>
  <c r="M8" i="1"/>
  <c r="N7" i="1"/>
  <c r="I6" i="1"/>
  <c r="M7" i="1"/>
  <c r="G6" i="1"/>
  <c r="L5" i="1"/>
  <c r="K5" i="1"/>
  <c r="I5" i="1"/>
  <c r="J5" i="1"/>
  <c r="H6" i="1"/>
  <c r="O7" i="1"/>
  <c r="M13" i="1"/>
  <c r="M17" i="1"/>
  <c r="F48" i="1"/>
  <c r="M48" i="1"/>
  <c r="O55" i="1"/>
  <c r="M10" i="1"/>
  <c r="M16" i="1"/>
  <c r="M22" i="1"/>
  <c r="M40" i="1"/>
  <c r="G48" i="1"/>
  <c r="N48" i="1"/>
  <c r="O50" i="1"/>
  <c r="O19" i="1"/>
  <c r="H32" i="1"/>
  <c r="O32" i="1"/>
  <c r="O35" i="1"/>
  <c r="O29" i="1"/>
  <c r="O45" i="1"/>
  <c r="O51" i="1"/>
  <c r="E6" i="1"/>
  <c r="E5" i="1" s="1"/>
  <c r="N5" i="1" s="1"/>
  <c r="E32" i="1"/>
  <c r="N32" i="1"/>
  <c r="O40" i="1"/>
  <c r="M32" i="1"/>
  <c r="G5" i="1"/>
  <c r="O48" i="1"/>
  <c r="H5" i="1"/>
  <c r="M6" i="1" l="1"/>
  <c r="N6" i="1"/>
  <c r="M5" i="1"/>
  <c r="O5" i="1"/>
  <c r="O6" i="1"/>
</calcChain>
</file>

<file path=xl/sharedStrings.xml><?xml version="1.0" encoding="utf-8"?>
<sst xmlns="http://schemas.openxmlformats.org/spreadsheetml/2006/main" count="93" uniqueCount="89">
  <si>
    <t>지방세외수입 징수보고서(일반회계)</t>
    <phoneticPr fontId="3" type="noConversion"/>
  </si>
  <si>
    <t xml:space="preserve">○ 자치단체명 : 전라남도 여수시            </t>
    <phoneticPr fontId="3" type="noConversion"/>
  </si>
  <si>
    <t>○ 작성자명 : 임미지  (연락처 : 061-659-3582)</t>
    <phoneticPr fontId="3" type="noConversion"/>
  </si>
  <si>
    <t>(단위: 원, %)</t>
    <phoneticPr fontId="3" type="noConversion"/>
  </si>
  <si>
    <t>항 목</t>
    <phoneticPr fontId="3" type="noConversion"/>
  </si>
  <si>
    <t>ⓐ징수결정액
(본월분)</t>
    <phoneticPr fontId="3" type="noConversion"/>
  </si>
  <si>
    <t>①징수결정액
(누계)</t>
    <phoneticPr fontId="3" type="noConversion"/>
  </si>
  <si>
    <t>ⓑ수납액
(본월분)</t>
    <phoneticPr fontId="3" type="noConversion"/>
  </si>
  <si>
    <t>②수납액
(누계)</t>
    <phoneticPr fontId="3" type="noConversion"/>
  </si>
  <si>
    <t>과오납액
(본월분)</t>
    <phoneticPr fontId="3" type="noConversion"/>
  </si>
  <si>
    <t>③과오납액
(누계)</t>
    <phoneticPr fontId="3" type="noConversion"/>
  </si>
  <si>
    <t>불납결손액
(본월분)</t>
    <phoneticPr fontId="3" type="noConversion"/>
  </si>
  <si>
    <t>④불납결손액
(누계)</t>
    <phoneticPr fontId="3" type="noConversion"/>
  </si>
  <si>
    <t>미수납액
(①-②-④)</t>
    <phoneticPr fontId="3" type="noConversion"/>
  </si>
  <si>
    <t>당월징수율
(ⓑ/ⓐ)</t>
    <phoneticPr fontId="3" type="noConversion"/>
  </si>
  <si>
    <t>누적징수율
(②/①)</t>
    <phoneticPr fontId="3" type="noConversion"/>
  </si>
  <si>
    <t>합 계</t>
    <phoneticPr fontId="3" type="noConversion"/>
  </si>
  <si>
    <t>경상적세외수입</t>
  </si>
  <si>
    <t>재산임대수입</t>
  </si>
  <si>
    <t>국유재산대부료</t>
    <phoneticPr fontId="3" type="noConversion"/>
  </si>
  <si>
    <t>공유재산대부료</t>
    <phoneticPr fontId="3" type="noConversion"/>
  </si>
  <si>
    <t>사용료수입</t>
    <phoneticPr fontId="3" type="noConversion"/>
  </si>
  <si>
    <t>도로사용료</t>
  </si>
  <si>
    <t>하천사용료</t>
  </si>
  <si>
    <t>하수도사용료</t>
  </si>
  <si>
    <t>상수도사용료</t>
  </si>
  <si>
    <t>공유수면 사용료</t>
    <phoneticPr fontId="3" type="noConversion"/>
  </si>
  <si>
    <t>시장사용료</t>
  </si>
  <si>
    <t>입장료수입</t>
  </si>
  <si>
    <t>주차요금수입</t>
    <phoneticPr fontId="3" type="noConversion"/>
  </si>
  <si>
    <t>기타사용료</t>
  </si>
  <si>
    <t>수수료수입</t>
    <phoneticPr fontId="3" type="noConversion"/>
  </si>
  <si>
    <t>증지수입</t>
  </si>
  <si>
    <t>생활폐기물처리수수료</t>
    <phoneticPr fontId="3" type="noConversion"/>
  </si>
  <si>
    <t>재활용품수거판매수입</t>
  </si>
  <si>
    <t>보건의료수수료</t>
    <phoneticPr fontId="3" type="noConversion"/>
  </si>
  <si>
    <t>기타수수료</t>
  </si>
  <si>
    <t>사업수입</t>
  </si>
  <si>
    <t>사업장생산수입</t>
  </si>
  <si>
    <t>청산금수입</t>
  </si>
  <si>
    <t>매각사업수입</t>
  </si>
  <si>
    <t>배당금수입</t>
    <phoneticPr fontId="3" type="noConversion"/>
  </si>
  <si>
    <t>기타사업수입</t>
  </si>
  <si>
    <t>징수교부금수입</t>
  </si>
  <si>
    <t>징수교부금수입</t>
    <phoneticPr fontId="3" type="noConversion"/>
  </si>
  <si>
    <t>이자수입　</t>
  </si>
  <si>
    <t>공공예금이자수입</t>
  </si>
  <si>
    <t>융자금회수이자수입</t>
    <phoneticPr fontId="3" type="noConversion"/>
  </si>
  <si>
    <t>기타이자수입</t>
    <phoneticPr fontId="3" type="noConversion"/>
  </si>
  <si>
    <t>임시적세외수입</t>
  </si>
  <si>
    <t>재산매각수입</t>
    <phoneticPr fontId="3" type="noConversion"/>
  </si>
  <si>
    <t>국유재산매각귀속수입금</t>
  </si>
  <si>
    <t>시도유재산매각귀속수입금</t>
  </si>
  <si>
    <t>공유재산매각수입금</t>
  </si>
  <si>
    <t>불용품 매각대금</t>
    <phoneticPr fontId="3" type="noConversion"/>
  </si>
  <si>
    <t>자치단체간 부담금</t>
    <phoneticPr fontId="3" type="noConversion"/>
  </si>
  <si>
    <t>자치단체간 부담금</t>
  </si>
  <si>
    <t>보조금 반환수입</t>
    <phoneticPr fontId="3" type="noConversion"/>
  </si>
  <si>
    <t>시도비보조금반환수입</t>
    <phoneticPr fontId="3" type="noConversion"/>
  </si>
  <si>
    <t>자체보조금반환수입</t>
    <phoneticPr fontId="3" type="noConversion"/>
  </si>
  <si>
    <t>기타수입</t>
    <phoneticPr fontId="3" type="noConversion"/>
  </si>
  <si>
    <t>체납처분수입</t>
    <phoneticPr fontId="3" type="noConversion"/>
  </si>
  <si>
    <t>보상금수납금</t>
    <phoneticPr fontId="3" type="noConversion"/>
  </si>
  <si>
    <t>기부금수입</t>
    <phoneticPr fontId="3" type="noConversion"/>
  </si>
  <si>
    <t>지적재조사조정금</t>
    <phoneticPr fontId="3" type="noConversion"/>
  </si>
  <si>
    <t>지방교부세감소분 보전수입</t>
    <phoneticPr fontId="3" type="noConversion"/>
  </si>
  <si>
    <t>위약금</t>
    <phoneticPr fontId="3" type="noConversion"/>
  </si>
  <si>
    <t>그외수입</t>
    <phoneticPr fontId="3" type="noConversion"/>
  </si>
  <si>
    <t>지난연도 수입</t>
    <phoneticPr fontId="3" type="noConversion"/>
  </si>
  <si>
    <t>지방행정제재 부과금</t>
    <phoneticPr fontId="3" type="noConversion"/>
  </si>
  <si>
    <t>과징금</t>
    <phoneticPr fontId="3" type="noConversion"/>
  </si>
  <si>
    <t>이행강제금</t>
    <phoneticPr fontId="3" type="noConversion"/>
  </si>
  <si>
    <t>변상금</t>
    <phoneticPr fontId="3" type="noConversion"/>
  </si>
  <si>
    <t>과태료</t>
    <phoneticPr fontId="3" type="noConversion"/>
  </si>
  <si>
    <t>차량관련과태료</t>
    <phoneticPr fontId="3" type="noConversion"/>
  </si>
  <si>
    <t>기타과태료</t>
    <phoneticPr fontId="3" type="noConversion"/>
  </si>
  <si>
    <t>환수금</t>
    <phoneticPr fontId="3" type="noConversion"/>
  </si>
  <si>
    <t>부정이익환수금</t>
    <phoneticPr fontId="3" type="noConversion"/>
  </si>
  <si>
    <t>부담금</t>
  </si>
  <si>
    <t>부담금</t>
    <phoneticPr fontId="3" type="noConversion"/>
  </si>
  <si>
    <t xml:space="preserve"> ※ 21년도 세입예산 과목(관,항,목)기준이 변경됨(붉은색 글씨 부분이 21년도에 변경된 항목임)</t>
    <phoneticPr fontId="3" type="noConversion"/>
  </si>
  <si>
    <t xml:space="preserve"> 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</si>
  <si>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</si>
  <si>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</si>
  <si>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세외수입통계정보시스템(http://10.60.195.15:8080/inis/)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</si>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</sst>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#,##0_);[Red]\(#,##0\)"/>
    <numFmt numFmtId="178" formatCode="0.00_ "/>
  </numFmts>
  <fonts count="15" x14ac:knownFonts="1"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1"/>
      <color indexed="0"/>
      <name val="System"/>
      <family val="2"/>
      <charset val="129"/>
    </font>
    <font>
      <sz val="1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71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6" fontId="5" fillId="2" borderId="1" xfId="2" applyNumberFormat="1" applyFont="1" applyFill="1" applyBorder="1" applyAlignment="1" applyProtection="1">
      <alignment horizontal="center" vertical="center" wrapText="1"/>
    </xf>
    <xf numFmtId="176" fontId="5" fillId="2" borderId="2" xfId="2" applyNumberFormat="1" applyFont="1" applyFill="1" applyBorder="1" applyAlignment="1" applyProtection="1">
      <alignment horizontal="center" vertical="center" wrapText="1"/>
    </xf>
    <xf numFmtId="176" fontId="5" fillId="2" borderId="3" xfId="2" applyNumberFormat="1" applyFont="1" applyFill="1" applyBorder="1" applyAlignment="1" applyProtection="1">
      <alignment horizontal="center" vertical="center" wrapText="1"/>
    </xf>
    <xf numFmtId="49" fontId="5" fillId="2" borderId="3" xfId="2" applyNumberFormat="1" applyFont="1" applyFill="1" applyBorder="1" applyAlignment="1" applyProtection="1">
      <alignment horizontal="center" vertical="center" wrapText="1"/>
    </xf>
    <xf numFmtId="177" fontId="4" fillId="4" borderId="4" xfId="0" applyNumberFormat="1" applyFont="1" applyFill="1" applyBorder="1" applyProtection="1">
      <alignment vertical="center"/>
    </xf>
    <xf numFmtId="178" fontId="1" fillId="4" borderId="4" xfId="1" applyNumberFormat="1" applyFill="1" applyBorder="1" applyProtection="1">
      <alignment vertical="center"/>
    </xf>
    <xf numFmtId="177" fontId="4" fillId="5" borderId="4" xfId="0" applyNumberFormat="1" applyFont="1" applyFill="1" applyBorder="1" applyProtection="1">
      <alignment vertical="center"/>
    </xf>
    <xf numFmtId="178" fontId="1" fillId="5" borderId="4" xfId="1" applyNumberFormat="1" applyFill="1" applyBorder="1" applyProtection="1">
      <alignment vertical="center"/>
    </xf>
    <xf numFmtId="0" fontId="7" fillId="0" borderId="4" xfId="0" applyFont="1" applyFill="1" applyBorder="1" applyAlignment="1">
      <alignment horizontal="justify" vertical="center" wrapText="1"/>
    </xf>
    <xf numFmtId="177" fontId="0" fillId="0" borderId="4" xfId="0" applyNumberFormat="1" applyBorder="1" applyProtection="1">
      <alignment vertical="center"/>
      <protection locked="0"/>
    </xf>
    <xf numFmtId="177" fontId="0" fillId="0" borderId="4" xfId="0" applyNumberFormat="1" applyBorder="1" applyProtection="1">
      <alignment vertical="center"/>
    </xf>
    <xf numFmtId="178" fontId="1" fillId="0" borderId="4" xfId="1" applyNumberFormat="1" applyBorder="1" applyProtection="1">
      <alignment vertical="center"/>
    </xf>
    <xf numFmtId="0" fontId="9" fillId="0" borderId="4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8" fillId="0" borderId="5" xfId="3" applyBorder="1" applyAlignment="1">
      <alignment horizontal="left" vertical="center"/>
    </xf>
    <xf numFmtId="0" fontId="8" fillId="0" borderId="4" xfId="3" applyBorder="1" applyAlignment="1">
      <alignment horizontal="left" vertical="center"/>
    </xf>
    <xf numFmtId="0" fontId="11" fillId="0" borderId="4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2" fillId="0" borderId="4" xfId="3" applyFont="1" applyBorder="1" applyAlignment="1">
      <alignment horizontal="left" vertical="center"/>
    </xf>
    <xf numFmtId="0" fontId="11" fillId="0" borderId="6" xfId="0" applyFont="1" applyFill="1" applyBorder="1" applyAlignment="1">
      <alignment vertical="center" wrapText="1"/>
    </xf>
    <xf numFmtId="0" fontId="10" fillId="0" borderId="4" xfId="3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</cellXfs>
  <cellStyles count="4">
    <cellStyle name="백분율 2" xfId="1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abSelected="1" zoomScale="70" zoomScaleNormal="70" workbookViewId="0">
      <selection activeCell="E9" sqref="E9:F9"/>
    </sheetView>
  </sheetViews>
  <sheetFormatPr defaultRowHeight="16.5" x14ac:dyDescent="0.3"/>
  <cols>
    <col min="1" max="2" width="2.25" customWidth="1"/>
    <col min="3" max="3" width="16.5" customWidth="1"/>
    <col min="4" max="4" width="28.125" customWidth="1"/>
    <col min="5" max="13" width="16.625" style="3" customWidth="1"/>
    <col min="14" max="15" width="10.5" customWidth="1"/>
  </cols>
  <sheetData>
    <row r="1" spans="1:15" ht="26.25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26.25" x14ac:dyDescent="0.3">
      <c r="A2" s="31" t="s">
        <v>1</v>
      </c>
      <c r="B2" s="31"/>
      <c r="C2" s="31"/>
      <c r="D2" s="31"/>
      <c r="E2" s="1"/>
      <c r="F2" s="1"/>
      <c r="G2" s="1"/>
      <c r="H2" s="1"/>
      <c r="I2" s="1"/>
      <c r="J2" s="1"/>
      <c r="K2" s="1"/>
      <c r="L2" s="1"/>
      <c r="M2" s="1"/>
      <c r="N2" s="2"/>
      <c r="O2" s="2"/>
    </row>
    <row r="3" spans="1:15" x14ac:dyDescent="0.3">
      <c r="A3" s="32" t="s">
        <v>2</v>
      </c>
      <c r="B3" s="32"/>
      <c r="C3" s="32"/>
      <c r="D3" s="32"/>
      <c r="L3" s="33" t="s">
        <v>3</v>
      </c>
      <c r="M3" s="33"/>
      <c r="N3" s="33"/>
      <c r="O3" s="33"/>
    </row>
    <row r="4" spans="1:15" ht="27" x14ac:dyDescent="0.3">
      <c r="A4" s="34" t="s">
        <v>4</v>
      </c>
      <c r="B4" s="35"/>
      <c r="C4" s="35"/>
      <c r="D4" s="36"/>
      <c r="E4" s="4" t="s">
        <v>5</v>
      </c>
      <c r="F4" s="5" t="s">
        <v>6</v>
      </c>
      <c r="G4" s="4" t="s">
        <v>7</v>
      </c>
      <c r="H4" s="5" t="s">
        <v>8</v>
      </c>
      <c r="I4" s="4" t="s">
        <v>9</v>
      </c>
      <c r="J4" s="5" t="s">
        <v>10</v>
      </c>
      <c r="K4" s="4" t="s">
        <v>11</v>
      </c>
      <c r="L4" s="5" t="s">
        <v>12</v>
      </c>
      <c r="M4" s="6" t="s">
        <v>13</v>
      </c>
      <c r="N4" s="7" t="s">
        <v>14</v>
      </c>
      <c r="O4" s="7" t="s">
        <v>15</v>
      </c>
    </row>
    <row r="5" spans="1:15" x14ac:dyDescent="0.3">
      <c r="A5" s="27" t="s">
        <v>16</v>
      </c>
      <c r="B5" s="28"/>
      <c r="C5" s="28"/>
      <c r="D5" s="29"/>
      <c r="E5" s="8">
        <f t="shared" ref="E5:L5" si="0">E6+E32+E48</f>
        <v>4567359040</v>
      </c>
      <c r="F5" s="8">
        <f t="shared" si="0"/>
        <v>45240107397</v>
      </c>
      <c r="G5" s="8">
        <f t="shared" si="0"/>
        <v>3604789190</v>
      </c>
      <c r="H5" s="8">
        <f t="shared" si="0"/>
        <v>34896725514</v>
      </c>
      <c r="I5" s="8">
        <f t="shared" si="0"/>
        <v>8256730</v>
      </c>
      <c r="J5" s="8">
        <f t="shared" si="0"/>
        <v>566210740</v>
      </c>
      <c r="K5" s="8">
        <f t="shared" si="0"/>
        <v>38442860</v>
      </c>
      <c r="L5" s="8">
        <f t="shared" si="0"/>
        <v>435010020</v>
      </c>
      <c r="M5" s="8">
        <f>F5-H5-L5</f>
        <v>9908371863</v>
      </c>
      <c r="N5" s="9">
        <f t="shared" ref="N5:O20" si="1">(G5/E5)*100</f>
        <v>78.925023376309824</v>
      </c>
      <c r="O5" s="9">
        <f t="shared" si="1"/>
        <v>77.136699097036413</v>
      </c>
    </row>
    <row r="6" spans="1:15" x14ac:dyDescent="0.3">
      <c r="A6" s="37" t="s">
        <v>17</v>
      </c>
      <c r="B6" s="38"/>
      <c r="C6" s="38"/>
      <c r="D6" s="39"/>
      <c r="E6" s="10">
        <f t="shared" ref="E6:L6" si="2">SUM(E7:E31)</f>
        <v>2822145270</v>
      </c>
      <c r="F6" s="10">
        <f t="shared" si="2"/>
        <v>17009391200</v>
      </c>
      <c r="G6" s="10">
        <f t="shared" si="2"/>
        <v>2030256930</v>
      </c>
      <c r="H6" s="10">
        <f t="shared" si="2"/>
        <v>15676169910</v>
      </c>
      <c r="I6" s="10">
        <f t="shared" si="2"/>
        <v>7809150</v>
      </c>
      <c r="J6" s="10">
        <f t="shared" si="2"/>
        <v>63200310</v>
      </c>
      <c r="K6" s="10">
        <f t="shared" si="2"/>
        <v>0</v>
      </c>
      <c r="L6" s="10">
        <f t="shared" si="2"/>
        <v>0</v>
      </c>
      <c r="M6" s="10">
        <f t="shared" ref="M6:M55" si="3">F6-H6-L6</f>
        <v>1333221290</v>
      </c>
      <c r="N6" s="11">
        <f t="shared" si="1"/>
        <v>71.940199237156918</v>
      </c>
      <c r="O6" s="11">
        <f t="shared" si="1"/>
        <v>92.161851801021541</v>
      </c>
    </row>
    <row r="7" spans="1:15" x14ac:dyDescent="0.3">
      <c r="A7" s="40"/>
      <c r="B7" s="41" t="s">
        <v>18</v>
      </c>
      <c r="C7" s="42"/>
      <c r="D7" s="12" t="s">
        <v>19</v>
      </c>
      <c r="E7" s="13">
        <v>1203090</v>
      </c>
      <c r="F7" s="13">
        <v>194373830</v>
      </c>
      <c r="G7" s="13">
        <v>1389560</v>
      </c>
      <c r="H7" s="13">
        <v>192895850</v>
      </c>
      <c r="I7" s="13">
        <v>0</v>
      </c>
      <c r="J7" s="13">
        <v>0</v>
      </c>
      <c r="K7" s="13">
        <v>0</v>
      </c>
      <c r="L7" s="13">
        <v>0</v>
      </c>
      <c r="M7" s="14">
        <f t="shared" si="3"/>
        <v>1477980</v>
      </c>
      <c r="N7" s="15">
        <f>(G7/E7)*100</f>
        <v>115.49925608225486</v>
      </c>
      <c r="O7" s="15">
        <f t="shared" si="1"/>
        <v>99.239619860348483</v>
      </c>
    </row>
    <row r="8" spans="1:15" x14ac:dyDescent="0.3">
      <c r="A8" s="40"/>
      <c r="B8" s="43"/>
      <c r="C8" s="44"/>
      <c r="D8" s="12" t="s">
        <v>20</v>
      </c>
      <c r="E8" s="13">
        <v>18081980</v>
      </c>
      <c r="F8" s="13">
        <v>735136100</v>
      </c>
      <c r="G8" s="13">
        <v>5417760</v>
      </c>
      <c r="H8" s="13">
        <v>507519700</v>
      </c>
      <c r="I8" s="13">
        <v>4905350</v>
      </c>
      <c r="J8" s="13">
        <v>5454340</v>
      </c>
      <c r="K8" s="13">
        <v>0</v>
      </c>
      <c r="L8" s="13">
        <v>0</v>
      </c>
      <c r="M8" s="14">
        <f t="shared" si="3"/>
        <v>227616400</v>
      </c>
      <c r="N8" s="15">
        <f t="shared" ref="N8:O29" si="4">(G8/E8)*100</f>
        <v>29.962205466436753</v>
      </c>
      <c r="O8" s="15">
        <f t="shared" si="1"/>
        <v>69.037515638260729</v>
      </c>
    </row>
    <row r="9" spans="1:15" x14ac:dyDescent="0.3">
      <c r="A9" s="40"/>
      <c r="B9" s="45" t="s">
        <v>21</v>
      </c>
      <c r="C9" s="46"/>
      <c r="D9" s="16" t="s">
        <v>22</v>
      </c>
      <c r="E9" s="13">
        <v>17624610</v>
      </c>
      <c r="F9" s="13">
        <v>1487433620</v>
      </c>
      <c r="G9" s="13">
        <v>56726510</v>
      </c>
      <c r="H9" s="13">
        <v>1369044810</v>
      </c>
      <c r="I9" s="13">
        <v>767010</v>
      </c>
      <c r="J9" s="13">
        <v>779950</v>
      </c>
      <c r="K9" s="13">
        <v>0</v>
      </c>
      <c r="L9" s="13">
        <v>0</v>
      </c>
      <c r="M9" s="14">
        <f t="shared" si="3"/>
        <v>118388810</v>
      </c>
      <c r="N9" s="15">
        <f t="shared" si="4"/>
        <v>321.85966100810174</v>
      </c>
      <c r="O9" s="15">
        <f t="shared" si="1"/>
        <v>92.040733219409148</v>
      </c>
    </row>
    <row r="10" spans="1:15" x14ac:dyDescent="0.3">
      <c r="A10" s="40"/>
      <c r="B10" s="47"/>
      <c r="C10" s="48"/>
      <c r="D10" s="16" t="s">
        <v>23</v>
      </c>
      <c r="E10" s="13">
        <v>155182190</v>
      </c>
      <c r="F10" s="13">
        <v>158912280</v>
      </c>
      <c r="G10" s="13">
        <v>79669530</v>
      </c>
      <c r="H10" s="13">
        <v>80996240</v>
      </c>
      <c r="I10" s="13">
        <v>0</v>
      </c>
      <c r="J10" s="13">
        <v>0</v>
      </c>
      <c r="K10" s="13">
        <v>0</v>
      </c>
      <c r="L10" s="13">
        <v>0</v>
      </c>
      <c r="M10" s="14">
        <f t="shared" si="3"/>
        <v>77916040</v>
      </c>
      <c r="N10" s="15">
        <f t="shared" si="4"/>
        <v>51.339351506767628</v>
      </c>
      <c r="O10" s="15">
        <f t="shared" si="1"/>
        <v>50.969151030996471</v>
      </c>
    </row>
    <row r="11" spans="1:15" x14ac:dyDescent="0.3">
      <c r="A11" s="40"/>
      <c r="B11" s="47"/>
      <c r="C11" s="48"/>
      <c r="D11" s="16" t="s">
        <v>24</v>
      </c>
      <c r="E11" s="13"/>
      <c r="F11" s="13"/>
      <c r="G11" s="13"/>
      <c r="H11" s="13"/>
      <c r="I11" s="13"/>
      <c r="J11" s="13"/>
      <c r="K11" s="13"/>
      <c r="L11" s="13"/>
      <c r="M11" s="14">
        <f t="shared" si="3"/>
        <v>0</v>
      </c>
      <c r="N11" s="15" t="e">
        <f t="shared" si="4"/>
        <v>#DIV/0!</v>
      </c>
      <c r="O11" s="15" t="e">
        <f t="shared" si="1"/>
        <v>#DIV/0!</v>
      </c>
    </row>
    <row r="12" spans="1:15" x14ac:dyDescent="0.3">
      <c r="A12" s="40"/>
      <c r="B12" s="47"/>
      <c r="C12" s="48"/>
      <c r="D12" s="16" t="s">
        <v>25</v>
      </c>
      <c r="E12" s="13"/>
      <c r="F12" s="13"/>
      <c r="G12" s="13"/>
      <c r="H12" s="13"/>
      <c r="I12" s="13"/>
      <c r="J12" s="13"/>
      <c r="K12" s="13"/>
      <c r="L12" s="13"/>
      <c r="M12" s="14">
        <f t="shared" si="3"/>
        <v>0</v>
      </c>
      <c r="N12" s="15" t="e">
        <f t="shared" si="4"/>
        <v>#DIV/0!</v>
      </c>
      <c r="O12" s="15" t="e">
        <f t="shared" si="1"/>
        <v>#DIV/0!</v>
      </c>
    </row>
    <row r="13" spans="1:15" x14ac:dyDescent="0.3">
      <c r="A13" s="40"/>
      <c r="B13" s="47"/>
      <c r="C13" s="48"/>
      <c r="D13" s="17" t="s">
        <v>26</v>
      </c>
      <c r="E13" s="13">
        <v>840318970</v>
      </c>
      <c r="F13" s="13">
        <v>854988150</v>
      </c>
      <c r="G13" s="13">
        <v>163416360</v>
      </c>
      <c r="H13" s="13">
        <v>178085540</v>
      </c>
      <c r="I13" s="13">
        <v>0</v>
      </c>
      <c r="J13" s="13">
        <v>1618800</v>
      </c>
      <c r="K13" s="13">
        <v>0</v>
      </c>
      <c r="L13" s="13">
        <v>0</v>
      </c>
      <c r="M13" s="14">
        <f t="shared" si="3"/>
        <v>676902610</v>
      </c>
      <c r="N13" s="15">
        <f t="shared" si="4"/>
        <v>19.446944057445233</v>
      </c>
      <c r="O13" s="15">
        <f t="shared" si="1"/>
        <v>20.829006811380953</v>
      </c>
    </row>
    <row r="14" spans="1:15" x14ac:dyDescent="0.3">
      <c r="A14" s="40"/>
      <c r="B14" s="47"/>
      <c r="C14" s="48"/>
      <c r="D14" s="16" t="s">
        <v>27</v>
      </c>
      <c r="E14" s="13">
        <v>21538550</v>
      </c>
      <c r="F14" s="13">
        <v>85182840</v>
      </c>
      <c r="G14" s="13">
        <v>20771120</v>
      </c>
      <c r="H14" s="13">
        <v>81887110</v>
      </c>
      <c r="I14" s="13">
        <v>0</v>
      </c>
      <c r="J14" s="13">
        <v>15976200</v>
      </c>
      <c r="K14" s="13">
        <v>0</v>
      </c>
      <c r="L14" s="13">
        <v>0</v>
      </c>
      <c r="M14" s="14">
        <f t="shared" si="3"/>
        <v>3295730</v>
      </c>
      <c r="N14" s="15">
        <f t="shared" si="4"/>
        <v>96.436946776825735</v>
      </c>
      <c r="O14" s="15">
        <f t="shared" si="1"/>
        <v>96.130993049773878</v>
      </c>
    </row>
    <row r="15" spans="1:15" x14ac:dyDescent="0.3">
      <c r="A15" s="40"/>
      <c r="B15" s="47"/>
      <c r="C15" s="48"/>
      <c r="D15" s="16" t="s">
        <v>28</v>
      </c>
      <c r="E15" s="13">
        <v>0</v>
      </c>
      <c r="F15" s="13">
        <v>1913000</v>
      </c>
      <c r="G15" s="13">
        <v>0</v>
      </c>
      <c r="H15" s="13">
        <v>1913000</v>
      </c>
      <c r="I15" s="13">
        <v>0</v>
      </c>
      <c r="J15" s="13">
        <v>0</v>
      </c>
      <c r="K15" s="13">
        <v>0</v>
      </c>
      <c r="L15" s="13">
        <v>0</v>
      </c>
      <c r="M15" s="14">
        <f t="shared" si="3"/>
        <v>0</v>
      </c>
      <c r="N15" s="15" t="e">
        <f t="shared" si="4"/>
        <v>#DIV/0!</v>
      </c>
      <c r="O15" s="15">
        <f t="shared" si="1"/>
        <v>100</v>
      </c>
    </row>
    <row r="16" spans="1:15" x14ac:dyDescent="0.3">
      <c r="A16" s="40"/>
      <c r="B16" s="47"/>
      <c r="C16" s="48"/>
      <c r="D16" s="17" t="s">
        <v>29</v>
      </c>
      <c r="E16" s="13">
        <v>31805390</v>
      </c>
      <c r="F16" s="13">
        <v>216177670</v>
      </c>
      <c r="G16" s="13">
        <v>31605390</v>
      </c>
      <c r="H16" s="13">
        <v>215937670</v>
      </c>
      <c r="I16" s="13">
        <v>0</v>
      </c>
      <c r="J16" s="13">
        <v>40000</v>
      </c>
      <c r="K16" s="13">
        <v>0</v>
      </c>
      <c r="L16" s="13">
        <v>0</v>
      </c>
      <c r="M16" s="14">
        <f>F16-H16-L16</f>
        <v>240000</v>
      </c>
      <c r="N16" s="15">
        <f t="shared" si="4"/>
        <v>99.371175766120146</v>
      </c>
      <c r="O16" s="15">
        <f t="shared" si="1"/>
        <v>99.888980207807776</v>
      </c>
    </row>
    <row r="17" spans="1:15" x14ac:dyDescent="0.3">
      <c r="A17" s="40"/>
      <c r="B17" s="49"/>
      <c r="C17" s="50"/>
      <c r="D17" s="16" t="s">
        <v>30</v>
      </c>
      <c r="E17" s="13">
        <v>206587640</v>
      </c>
      <c r="F17" s="13">
        <v>1511693070</v>
      </c>
      <c r="G17" s="13">
        <v>205935570</v>
      </c>
      <c r="H17" s="13">
        <v>1465153470</v>
      </c>
      <c r="I17" s="13">
        <v>2134440</v>
      </c>
      <c r="J17" s="13">
        <v>31508320</v>
      </c>
      <c r="K17" s="13">
        <v>0</v>
      </c>
      <c r="L17" s="13">
        <v>0</v>
      </c>
      <c r="M17" s="14">
        <f t="shared" si="3"/>
        <v>46539600</v>
      </c>
      <c r="N17" s="15">
        <f t="shared" si="4"/>
        <v>99.684361561998585</v>
      </c>
      <c r="O17" s="15">
        <f t="shared" si="1"/>
        <v>96.921359175113508</v>
      </c>
    </row>
    <row r="18" spans="1:15" x14ac:dyDescent="0.3">
      <c r="A18" s="40"/>
      <c r="B18" s="45" t="s">
        <v>31</v>
      </c>
      <c r="C18" s="46"/>
      <c r="D18" s="16" t="s">
        <v>32</v>
      </c>
      <c r="E18" s="13">
        <v>67664520</v>
      </c>
      <c r="F18" s="13">
        <v>558200900</v>
      </c>
      <c r="G18" s="13">
        <v>67606220</v>
      </c>
      <c r="H18" s="13">
        <v>556366500</v>
      </c>
      <c r="I18" s="13">
        <v>600</v>
      </c>
      <c r="J18" s="13">
        <v>5851780</v>
      </c>
      <c r="K18" s="13">
        <v>0</v>
      </c>
      <c r="L18" s="13">
        <v>0</v>
      </c>
      <c r="M18" s="14">
        <f t="shared" si="3"/>
        <v>1834400</v>
      </c>
      <c r="N18" s="15">
        <f t="shared" si="4"/>
        <v>99.913839631168599</v>
      </c>
      <c r="O18" s="15">
        <f t="shared" si="1"/>
        <v>99.671372797858254</v>
      </c>
    </row>
    <row r="19" spans="1:15" x14ac:dyDescent="0.3">
      <c r="A19" s="40"/>
      <c r="B19" s="47"/>
      <c r="C19" s="48"/>
      <c r="D19" s="17" t="s">
        <v>33</v>
      </c>
      <c r="E19" s="13">
        <v>636537860</v>
      </c>
      <c r="F19" s="13">
        <v>4352069650</v>
      </c>
      <c r="G19" s="13">
        <v>677156890</v>
      </c>
      <c r="H19" s="13">
        <v>4280007440</v>
      </c>
      <c r="I19" s="13">
        <v>0</v>
      </c>
      <c r="J19" s="13">
        <v>359000</v>
      </c>
      <c r="K19" s="13">
        <v>0</v>
      </c>
      <c r="L19" s="13">
        <v>0</v>
      </c>
      <c r="M19" s="14">
        <f t="shared" si="3"/>
        <v>72062210</v>
      </c>
      <c r="N19" s="15">
        <f t="shared" si="4"/>
        <v>106.38124337176112</v>
      </c>
      <c r="O19" s="15">
        <f t="shared" si="1"/>
        <v>98.344185277457584</v>
      </c>
    </row>
    <row r="20" spans="1:15" x14ac:dyDescent="0.3">
      <c r="A20" s="40"/>
      <c r="B20" s="47"/>
      <c r="C20" s="48"/>
      <c r="D20" s="16" t="s">
        <v>34</v>
      </c>
      <c r="E20" s="13">
        <v>15632820</v>
      </c>
      <c r="F20" s="13">
        <v>110307550</v>
      </c>
      <c r="G20" s="13">
        <v>15632820</v>
      </c>
      <c r="H20" s="13">
        <v>110307550</v>
      </c>
      <c r="I20" s="13">
        <v>0</v>
      </c>
      <c r="J20" s="13">
        <v>0</v>
      </c>
      <c r="K20" s="13">
        <v>0</v>
      </c>
      <c r="L20" s="13">
        <v>0</v>
      </c>
      <c r="M20" s="14">
        <f t="shared" si="3"/>
        <v>0</v>
      </c>
      <c r="N20" s="15">
        <f t="shared" si="4"/>
        <v>100</v>
      </c>
      <c r="O20" s="15">
        <f t="shared" si="1"/>
        <v>100</v>
      </c>
    </row>
    <row r="21" spans="1:15" x14ac:dyDescent="0.3">
      <c r="A21" s="40"/>
      <c r="B21" s="47"/>
      <c r="C21" s="48"/>
      <c r="D21" s="17" t="s">
        <v>35</v>
      </c>
      <c r="E21" s="13">
        <v>52082820</v>
      </c>
      <c r="F21" s="13">
        <v>358168480</v>
      </c>
      <c r="G21" s="13">
        <v>51982120</v>
      </c>
      <c r="H21" s="13">
        <v>357861840</v>
      </c>
      <c r="I21" s="13">
        <v>0</v>
      </c>
      <c r="J21" s="13">
        <v>7500</v>
      </c>
      <c r="K21" s="13">
        <v>0</v>
      </c>
      <c r="L21" s="13">
        <v>0</v>
      </c>
      <c r="M21" s="14">
        <f t="shared" si="3"/>
        <v>306640</v>
      </c>
      <c r="N21" s="15">
        <f t="shared" si="4"/>
        <v>99.80665409438275</v>
      </c>
      <c r="O21" s="15">
        <f t="shared" si="4"/>
        <v>99.914386659596616</v>
      </c>
    </row>
    <row r="22" spans="1:15" x14ac:dyDescent="0.3">
      <c r="A22" s="40"/>
      <c r="B22" s="49"/>
      <c r="C22" s="50"/>
      <c r="D22" s="16" t="s">
        <v>36</v>
      </c>
      <c r="E22" s="13">
        <v>38850560</v>
      </c>
      <c r="F22" s="13">
        <v>339943720</v>
      </c>
      <c r="G22" s="13">
        <v>39178650</v>
      </c>
      <c r="H22" s="13">
        <v>339591340</v>
      </c>
      <c r="I22" s="13">
        <v>0</v>
      </c>
      <c r="J22" s="13">
        <v>1443020</v>
      </c>
      <c r="K22" s="13">
        <v>0</v>
      </c>
      <c r="L22" s="13">
        <v>0</v>
      </c>
      <c r="M22" s="14">
        <f t="shared" si="3"/>
        <v>352380</v>
      </c>
      <c r="N22" s="15">
        <f t="shared" si="4"/>
        <v>100.84449233164207</v>
      </c>
      <c r="O22" s="15">
        <f t="shared" si="4"/>
        <v>99.896341665026199</v>
      </c>
    </row>
    <row r="23" spans="1:15" x14ac:dyDescent="0.3">
      <c r="A23" s="40"/>
      <c r="B23" s="45" t="s">
        <v>37</v>
      </c>
      <c r="C23" s="46"/>
      <c r="D23" s="16" t="s">
        <v>38</v>
      </c>
      <c r="E23" s="13">
        <v>92176600</v>
      </c>
      <c r="F23" s="13">
        <v>772859450</v>
      </c>
      <c r="G23" s="13">
        <v>3397500</v>
      </c>
      <c r="H23" s="13">
        <v>683835850</v>
      </c>
      <c r="I23" s="13">
        <v>0</v>
      </c>
      <c r="J23" s="13">
        <v>98640</v>
      </c>
      <c r="K23" s="13">
        <v>0</v>
      </c>
      <c r="L23" s="13">
        <v>0</v>
      </c>
      <c r="M23" s="14">
        <f t="shared" si="3"/>
        <v>89023600</v>
      </c>
      <c r="N23" s="15">
        <f t="shared" si="4"/>
        <v>3.685859534849409</v>
      </c>
      <c r="O23" s="15">
        <f t="shared" si="4"/>
        <v>88.481269136322254</v>
      </c>
    </row>
    <row r="24" spans="1:15" x14ac:dyDescent="0.3">
      <c r="A24" s="40"/>
      <c r="B24" s="47"/>
      <c r="C24" s="48"/>
      <c r="D24" s="16" t="s">
        <v>39</v>
      </c>
      <c r="E24" s="13"/>
      <c r="F24" s="13"/>
      <c r="G24" s="13"/>
      <c r="H24" s="13"/>
      <c r="I24" s="13"/>
      <c r="J24" s="13"/>
      <c r="K24" s="13"/>
      <c r="L24" s="13"/>
      <c r="M24" s="14">
        <f t="shared" si="3"/>
        <v>0</v>
      </c>
      <c r="N24" s="15" t="e">
        <f t="shared" si="4"/>
        <v>#DIV/0!</v>
      </c>
      <c r="O24" s="15" t="e">
        <f t="shared" si="4"/>
        <v>#DIV/0!</v>
      </c>
    </row>
    <row r="25" spans="1:15" x14ac:dyDescent="0.3">
      <c r="A25" s="40"/>
      <c r="B25" s="47"/>
      <c r="C25" s="48"/>
      <c r="D25" s="16" t="s">
        <v>40</v>
      </c>
      <c r="E25" s="13"/>
      <c r="F25" s="13"/>
      <c r="G25" s="13"/>
      <c r="H25" s="13"/>
      <c r="I25" s="13"/>
      <c r="J25" s="13"/>
      <c r="K25" s="13"/>
      <c r="L25" s="13"/>
      <c r="M25" s="14">
        <f t="shared" si="3"/>
        <v>0</v>
      </c>
      <c r="N25" s="15" t="e">
        <f t="shared" si="4"/>
        <v>#DIV/0!</v>
      </c>
      <c r="O25" s="15" t="e">
        <f t="shared" si="4"/>
        <v>#DIV/0!</v>
      </c>
    </row>
    <row r="26" spans="1:15" x14ac:dyDescent="0.3">
      <c r="A26" s="40"/>
      <c r="B26" s="47"/>
      <c r="C26" s="48"/>
      <c r="D26" s="16" t="s">
        <v>41</v>
      </c>
      <c r="E26" s="13"/>
      <c r="F26" s="13"/>
      <c r="G26" s="13"/>
      <c r="H26" s="13"/>
      <c r="I26" s="13"/>
      <c r="J26" s="13"/>
      <c r="K26" s="13"/>
      <c r="L26" s="13"/>
      <c r="M26" s="14">
        <f t="shared" si="3"/>
        <v>0</v>
      </c>
      <c r="N26" s="15" t="e">
        <f t="shared" si="4"/>
        <v>#DIV/0!</v>
      </c>
      <c r="O26" s="15" t="e">
        <f t="shared" si="4"/>
        <v>#DIV/0!</v>
      </c>
    </row>
    <row r="27" spans="1:15" x14ac:dyDescent="0.3">
      <c r="A27" s="40"/>
      <c r="B27" s="49"/>
      <c r="C27" s="50"/>
      <c r="D27" s="16" t="s">
        <v>42</v>
      </c>
      <c r="E27" s="13"/>
      <c r="F27" s="13"/>
      <c r="G27" s="13"/>
      <c r="H27" s="13"/>
      <c r="I27" s="13"/>
      <c r="J27" s="13"/>
      <c r="K27" s="13"/>
      <c r="L27" s="13"/>
      <c r="M27" s="14">
        <f t="shared" si="3"/>
        <v>0</v>
      </c>
      <c r="N27" s="15" t="e">
        <f t="shared" si="4"/>
        <v>#DIV/0!</v>
      </c>
      <c r="O27" s="15" t="e">
        <f t="shared" si="4"/>
        <v>#DIV/0!</v>
      </c>
    </row>
    <row r="28" spans="1:15" x14ac:dyDescent="0.3">
      <c r="A28" s="40"/>
      <c r="B28" s="51" t="s">
        <v>43</v>
      </c>
      <c r="C28" s="52"/>
      <c r="D28" s="12" t="s">
        <v>44</v>
      </c>
      <c r="E28" s="13">
        <v>436986000</v>
      </c>
      <c r="F28" s="13">
        <v>3641370550</v>
      </c>
      <c r="G28" s="13">
        <v>436986000</v>
      </c>
      <c r="H28" s="13">
        <v>3641370550</v>
      </c>
      <c r="I28" s="13">
        <v>0</v>
      </c>
      <c r="J28" s="13">
        <v>0</v>
      </c>
      <c r="K28" s="13">
        <v>0</v>
      </c>
      <c r="L28" s="13">
        <v>0</v>
      </c>
      <c r="M28" s="14">
        <f t="shared" si="3"/>
        <v>0</v>
      </c>
      <c r="N28" s="15">
        <f t="shared" si="4"/>
        <v>100</v>
      </c>
      <c r="O28" s="15">
        <f t="shared" si="4"/>
        <v>100</v>
      </c>
    </row>
    <row r="29" spans="1:15" x14ac:dyDescent="0.3">
      <c r="A29" s="40"/>
      <c r="B29" s="53" t="s">
        <v>45</v>
      </c>
      <c r="C29" s="54"/>
      <c r="D29" s="16" t="s">
        <v>46</v>
      </c>
      <c r="E29" s="13">
        <v>134198090</v>
      </c>
      <c r="F29" s="13">
        <v>1422418700</v>
      </c>
      <c r="G29" s="13">
        <v>134198100</v>
      </c>
      <c r="H29" s="13">
        <v>1422418700</v>
      </c>
      <c r="I29" s="13">
        <v>0</v>
      </c>
      <c r="J29" s="13">
        <v>0</v>
      </c>
      <c r="K29" s="13">
        <v>0</v>
      </c>
      <c r="L29" s="13">
        <v>0</v>
      </c>
      <c r="M29" s="14">
        <f t="shared" si="3"/>
        <v>0</v>
      </c>
      <c r="N29" s="15">
        <f t="shared" si="4"/>
        <v>100.00000745167088</v>
      </c>
      <c r="O29" s="15">
        <f t="shared" si="4"/>
        <v>100</v>
      </c>
    </row>
    <row r="30" spans="1:15" x14ac:dyDescent="0.3">
      <c r="A30" s="40"/>
      <c r="B30" s="55"/>
      <c r="C30" s="56"/>
      <c r="D30" s="17" t="s">
        <v>47</v>
      </c>
      <c r="E30" s="13"/>
      <c r="F30" s="13"/>
      <c r="G30" s="13"/>
      <c r="H30" s="13"/>
      <c r="I30" s="13">
        <v>0</v>
      </c>
      <c r="J30" s="13">
        <v>0</v>
      </c>
      <c r="K30" s="13">
        <v>0</v>
      </c>
      <c r="L30" s="13">
        <v>0</v>
      </c>
      <c r="M30" s="14">
        <f t="shared" si="3"/>
        <v>0</v>
      </c>
      <c r="N30" s="15" t="e">
        <f>(G30/E30)*100</f>
        <v>#DIV/0!</v>
      </c>
      <c r="O30" s="15" t="e">
        <f>(H30/F30)*100</f>
        <v>#DIV/0!</v>
      </c>
    </row>
    <row r="31" spans="1:15" x14ac:dyDescent="0.3">
      <c r="A31" s="40"/>
      <c r="B31" s="57"/>
      <c r="C31" s="58"/>
      <c r="D31" s="12" t="s">
        <v>48</v>
      </c>
      <c r="E31" s="13">
        <v>55673580</v>
      </c>
      <c r="F31" s="13">
        <v>208241640</v>
      </c>
      <c r="G31" s="13">
        <v>39186830</v>
      </c>
      <c r="H31" s="13">
        <v>190976750</v>
      </c>
      <c r="I31" s="13">
        <v>1750</v>
      </c>
      <c r="J31" s="13">
        <v>62760</v>
      </c>
      <c r="K31" s="13">
        <v>0</v>
      </c>
      <c r="L31" s="13">
        <v>0</v>
      </c>
      <c r="M31" s="14">
        <f t="shared" si="3"/>
        <v>17264890</v>
      </c>
      <c r="N31" s="15">
        <f t="shared" ref="N31:O49" si="5">(G31/E31)*100</f>
        <v>70.386761548296334</v>
      </c>
      <c r="O31" s="15">
        <f t="shared" si="5"/>
        <v>91.709203788445009</v>
      </c>
    </row>
    <row r="32" spans="1:15" x14ac:dyDescent="0.3">
      <c r="A32" s="59" t="s">
        <v>49</v>
      </c>
      <c r="B32" s="59"/>
      <c r="C32" s="59"/>
      <c r="D32" s="59"/>
      <c r="E32" s="10">
        <f>SUM(E33:E47)</f>
        <v>1124791450</v>
      </c>
      <c r="F32" s="10">
        <f>SUM(F33:F47)</f>
        <v>24004706957</v>
      </c>
      <c r="G32" s="10">
        <f t="shared" ref="G32:L32" si="6">SUM(G33:G47)</f>
        <v>1221077470</v>
      </c>
      <c r="H32" s="10">
        <f t="shared" si="6"/>
        <v>16720502844</v>
      </c>
      <c r="I32" s="10">
        <f t="shared" si="6"/>
        <v>303490</v>
      </c>
      <c r="J32" s="10">
        <f t="shared" si="6"/>
        <v>500320270</v>
      </c>
      <c r="K32" s="10">
        <f t="shared" si="6"/>
        <v>37581680</v>
      </c>
      <c r="L32" s="10">
        <f t="shared" si="6"/>
        <v>433148740</v>
      </c>
      <c r="M32" s="10">
        <f t="shared" si="3"/>
        <v>6851055373</v>
      </c>
      <c r="N32" s="11">
        <f t="shared" si="5"/>
        <v>108.56034423092386</v>
      </c>
      <c r="O32" s="11">
        <f t="shared" si="5"/>
        <v>69.655100868140963</v>
      </c>
    </row>
    <row r="33" spans="1:15" x14ac:dyDescent="0.3">
      <c r="A33" s="42"/>
      <c r="B33" s="61" t="s">
        <v>50</v>
      </c>
      <c r="C33" s="61"/>
      <c r="D33" s="18" t="s">
        <v>51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4">
        <f t="shared" si="3"/>
        <v>0</v>
      </c>
      <c r="N33" s="15" t="e">
        <f t="shared" si="5"/>
        <v>#DIV/0!</v>
      </c>
      <c r="O33" s="15" t="e">
        <f t="shared" si="5"/>
        <v>#DIV/0!</v>
      </c>
    </row>
    <row r="34" spans="1:15" x14ac:dyDescent="0.3">
      <c r="A34" s="60"/>
      <c r="B34" s="62"/>
      <c r="C34" s="62"/>
      <c r="D34" s="19" t="s">
        <v>52</v>
      </c>
      <c r="E34" s="13">
        <v>0</v>
      </c>
      <c r="F34" s="13">
        <v>24383860</v>
      </c>
      <c r="G34" s="13">
        <v>0</v>
      </c>
      <c r="H34" s="13">
        <v>24383860</v>
      </c>
      <c r="I34" s="13">
        <v>0</v>
      </c>
      <c r="J34" s="13">
        <v>0</v>
      </c>
      <c r="K34" s="13">
        <v>0</v>
      </c>
      <c r="L34" s="13">
        <v>0</v>
      </c>
      <c r="M34" s="14">
        <f t="shared" si="3"/>
        <v>0</v>
      </c>
      <c r="N34" s="15" t="e">
        <f t="shared" si="5"/>
        <v>#DIV/0!</v>
      </c>
      <c r="O34" s="15">
        <f t="shared" si="5"/>
        <v>100</v>
      </c>
    </row>
    <row r="35" spans="1:15" x14ac:dyDescent="0.3">
      <c r="A35" s="60"/>
      <c r="B35" s="62"/>
      <c r="C35" s="62"/>
      <c r="D35" s="19" t="s">
        <v>53</v>
      </c>
      <c r="E35" s="13">
        <v>815000510</v>
      </c>
      <c r="F35" s="13">
        <v>3049890680</v>
      </c>
      <c r="G35" s="13">
        <v>815000510</v>
      </c>
      <c r="H35" s="13">
        <v>3049890680</v>
      </c>
      <c r="I35" s="13">
        <v>0</v>
      </c>
      <c r="J35" s="13">
        <v>0</v>
      </c>
      <c r="K35" s="13">
        <v>0</v>
      </c>
      <c r="L35" s="13">
        <v>0</v>
      </c>
      <c r="M35" s="14">
        <f t="shared" si="3"/>
        <v>0</v>
      </c>
      <c r="N35" s="15">
        <f t="shared" si="5"/>
        <v>100</v>
      </c>
      <c r="O35" s="15">
        <f t="shared" si="5"/>
        <v>100</v>
      </c>
    </row>
    <row r="36" spans="1:15" x14ac:dyDescent="0.3">
      <c r="A36" s="60"/>
      <c r="B36" s="62"/>
      <c r="C36" s="62"/>
      <c r="D36" s="20" t="s">
        <v>54</v>
      </c>
      <c r="E36" s="13">
        <v>600000</v>
      </c>
      <c r="F36" s="13">
        <v>8967900</v>
      </c>
      <c r="G36" s="13">
        <v>0</v>
      </c>
      <c r="H36" s="13">
        <v>8367900</v>
      </c>
      <c r="I36" s="13">
        <v>0</v>
      </c>
      <c r="J36" s="13">
        <v>0</v>
      </c>
      <c r="K36" s="13">
        <v>0</v>
      </c>
      <c r="L36" s="13">
        <v>0</v>
      </c>
      <c r="M36" s="14">
        <f t="shared" si="3"/>
        <v>600000</v>
      </c>
      <c r="N36" s="15">
        <f t="shared" si="5"/>
        <v>0</v>
      </c>
      <c r="O36" s="15">
        <f t="shared" si="5"/>
        <v>93.309470444585685</v>
      </c>
    </row>
    <row r="37" spans="1:15" x14ac:dyDescent="0.3">
      <c r="A37" s="60"/>
      <c r="B37" s="63" t="s">
        <v>55</v>
      </c>
      <c r="C37" s="63"/>
      <c r="D37" s="20" t="s">
        <v>56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4">
        <f t="shared" si="3"/>
        <v>0</v>
      </c>
      <c r="N37" s="15" t="e">
        <f t="shared" si="5"/>
        <v>#DIV/0!</v>
      </c>
      <c r="O37" s="15" t="e">
        <f t="shared" si="5"/>
        <v>#DIV/0!</v>
      </c>
    </row>
    <row r="38" spans="1:15" ht="16.5" customHeight="1" x14ac:dyDescent="0.3">
      <c r="A38" s="60"/>
      <c r="B38" s="63" t="s">
        <v>57</v>
      </c>
      <c r="C38" s="63"/>
      <c r="D38" s="20" t="s">
        <v>58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4">
        <f t="shared" si="3"/>
        <v>0</v>
      </c>
      <c r="N38" s="15" t="e">
        <f t="shared" si="5"/>
        <v>#DIV/0!</v>
      </c>
      <c r="O38" s="15" t="e">
        <f t="shared" si="5"/>
        <v>#DIV/0!</v>
      </c>
    </row>
    <row r="39" spans="1:15" x14ac:dyDescent="0.3">
      <c r="A39" s="60"/>
      <c r="B39" s="63"/>
      <c r="C39" s="63"/>
      <c r="D39" s="20" t="s">
        <v>59</v>
      </c>
      <c r="E39" s="13">
        <v>32483350</v>
      </c>
      <c r="F39" s="13">
        <v>1532592670</v>
      </c>
      <c r="G39" s="13">
        <v>21764620</v>
      </c>
      <c r="H39" s="13">
        <v>1481742590</v>
      </c>
      <c r="I39" s="13">
        <v>0</v>
      </c>
      <c r="J39" s="13">
        <v>0</v>
      </c>
      <c r="K39" s="13">
        <v>0</v>
      </c>
      <c r="L39" s="13">
        <v>0</v>
      </c>
      <c r="M39" s="14">
        <f t="shared" si="3"/>
        <v>50850080</v>
      </c>
      <c r="N39" s="15">
        <f t="shared" si="5"/>
        <v>67.00238737691771</v>
      </c>
      <c r="O39" s="15">
        <f t="shared" si="5"/>
        <v>96.682087746119777</v>
      </c>
    </row>
    <row r="40" spans="1:15" ht="16.5" customHeight="1" x14ac:dyDescent="0.3">
      <c r="A40" s="60"/>
      <c r="B40" s="53" t="s">
        <v>60</v>
      </c>
      <c r="C40" s="54"/>
      <c r="D40" s="20" t="s">
        <v>61</v>
      </c>
      <c r="E40" s="13">
        <v>120500</v>
      </c>
      <c r="F40" s="13">
        <v>264400</v>
      </c>
      <c r="G40" s="13">
        <v>120500</v>
      </c>
      <c r="H40" s="13">
        <v>264400</v>
      </c>
      <c r="I40" s="13">
        <v>0</v>
      </c>
      <c r="J40" s="13">
        <v>0</v>
      </c>
      <c r="K40" s="13">
        <v>0</v>
      </c>
      <c r="L40" s="13">
        <v>0</v>
      </c>
      <c r="M40" s="14">
        <f t="shared" si="3"/>
        <v>0</v>
      </c>
      <c r="N40" s="15">
        <f t="shared" si="5"/>
        <v>100</v>
      </c>
      <c r="O40" s="15">
        <f t="shared" si="5"/>
        <v>100</v>
      </c>
    </row>
    <row r="41" spans="1:15" x14ac:dyDescent="0.3">
      <c r="A41" s="60"/>
      <c r="B41" s="55"/>
      <c r="C41" s="56"/>
      <c r="D41" s="20" t="s">
        <v>62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4">
        <f t="shared" si="3"/>
        <v>0</v>
      </c>
      <c r="N41" s="15" t="e">
        <f t="shared" si="5"/>
        <v>#DIV/0!</v>
      </c>
      <c r="O41" s="15" t="e">
        <f t="shared" si="5"/>
        <v>#DIV/0!</v>
      </c>
    </row>
    <row r="42" spans="1:15" x14ac:dyDescent="0.3">
      <c r="A42" s="60"/>
      <c r="B42" s="55"/>
      <c r="C42" s="56"/>
      <c r="D42" s="20" t="s">
        <v>63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4">
        <f t="shared" si="3"/>
        <v>0</v>
      </c>
      <c r="N42" s="15" t="e">
        <f t="shared" si="5"/>
        <v>#DIV/0!</v>
      </c>
      <c r="O42" s="15" t="e">
        <f t="shared" si="5"/>
        <v>#DIV/0!</v>
      </c>
    </row>
    <row r="43" spans="1:15" x14ac:dyDescent="0.3">
      <c r="A43" s="60"/>
      <c r="B43" s="55"/>
      <c r="C43" s="56"/>
      <c r="D43" s="20" t="s">
        <v>64</v>
      </c>
      <c r="E43" s="13">
        <v>5750000</v>
      </c>
      <c r="F43" s="13">
        <v>1074065740</v>
      </c>
      <c r="G43" s="13">
        <v>56677900</v>
      </c>
      <c r="H43" s="13">
        <v>850075700</v>
      </c>
      <c r="I43" s="13">
        <v>0</v>
      </c>
      <c r="J43" s="13">
        <v>0</v>
      </c>
      <c r="K43" s="13">
        <v>0</v>
      </c>
      <c r="L43" s="13">
        <v>0</v>
      </c>
      <c r="M43" s="14">
        <f t="shared" si="3"/>
        <v>223990040</v>
      </c>
      <c r="N43" s="15">
        <f t="shared" si="5"/>
        <v>985.70260869565209</v>
      </c>
      <c r="O43" s="15">
        <f t="shared" si="5"/>
        <v>79.145593080736376</v>
      </c>
    </row>
    <row r="44" spans="1:15" x14ac:dyDescent="0.3">
      <c r="A44" s="60"/>
      <c r="B44" s="55"/>
      <c r="C44" s="56"/>
      <c r="D44" s="20" t="s">
        <v>65</v>
      </c>
      <c r="E44" s="13">
        <v>192878640</v>
      </c>
      <c r="F44" s="13">
        <v>3585069130</v>
      </c>
      <c r="G44" s="13">
        <v>192878640</v>
      </c>
      <c r="H44" s="13">
        <v>3585069130</v>
      </c>
      <c r="I44" s="13">
        <v>0</v>
      </c>
      <c r="J44" s="13">
        <v>0</v>
      </c>
      <c r="K44" s="13">
        <v>0</v>
      </c>
      <c r="L44" s="13">
        <v>0</v>
      </c>
      <c r="M44" s="14">
        <f t="shared" si="3"/>
        <v>0</v>
      </c>
      <c r="N44" s="15">
        <f t="shared" si="5"/>
        <v>100</v>
      </c>
      <c r="O44" s="15">
        <f t="shared" si="5"/>
        <v>100</v>
      </c>
    </row>
    <row r="45" spans="1:15" x14ac:dyDescent="0.3">
      <c r="A45" s="60"/>
      <c r="B45" s="55"/>
      <c r="C45" s="56"/>
      <c r="D45" s="20" t="s">
        <v>66</v>
      </c>
      <c r="E45" s="13">
        <v>609950</v>
      </c>
      <c r="F45" s="13">
        <v>6142100</v>
      </c>
      <c r="G45" s="13">
        <v>0</v>
      </c>
      <c r="H45" s="13">
        <v>5532150</v>
      </c>
      <c r="I45" s="13">
        <v>0</v>
      </c>
      <c r="J45" s="13">
        <v>0</v>
      </c>
      <c r="K45" s="13">
        <v>0</v>
      </c>
      <c r="L45" s="13">
        <v>0</v>
      </c>
      <c r="M45" s="14">
        <f t="shared" si="3"/>
        <v>609950</v>
      </c>
      <c r="N45" s="15">
        <f t="shared" si="5"/>
        <v>0</v>
      </c>
      <c r="O45" s="15">
        <f t="shared" si="5"/>
        <v>90.069357385910351</v>
      </c>
    </row>
    <row r="46" spans="1:15" x14ac:dyDescent="0.3">
      <c r="A46" s="60"/>
      <c r="B46" s="57"/>
      <c r="C46" s="58"/>
      <c r="D46" s="20" t="s">
        <v>67</v>
      </c>
      <c r="E46" s="13">
        <v>53638870</v>
      </c>
      <c r="F46" s="13">
        <v>6792810364</v>
      </c>
      <c r="G46" s="13">
        <v>36939060</v>
      </c>
      <c r="H46" s="13">
        <v>6702284964</v>
      </c>
      <c r="I46" s="13">
        <v>0</v>
      </c>
      <c r="J46" s="13">
        <v>2950160</v>
      </c>
      <c r="K46" s="13">
        <v>0</v>
      </c>
      <c r="L46" s="13">
        <v>0</v>
      </c>
      <c r="M46" s="14">
        <f t="shared" si="3"/>
        <v>90525400</v>
      </c>
      <c r="N46" s="15">
        <f t="shared" si="5"/>
        <v>68.866215861743541</v>
      </c>
      <c r="O46" s="15">
        <f t="shared" si="5"/>
        <v>98.66733509182356</v>
      </c>
    </row>
    <row r="47" spans="1:15" x14ac:dyDescent="0.3">
      <c r="A47" s="44"/>
      <c r="B47" s="64" t="s">
        <v>68</v>
      </c>
      <c r="C47" s="65"/>
      <c r="D47" s="21" t="s">
        <v>68</v>
      </c>
      <c r="E47" s="13">
        <v>23709630</v>
      </c>
      <c r="F47" s="13">
        <v>7930520113</v>
      </c>
      <c r="G47" s="13">
        <v>97696240</v>
      </c>
      <c r="H47" s="13">
        <v>1012891470</v>
      </c>
      <c r="I47" s="13">
        <v>303490</v>
      </c>
      <c r="J47" s="13">
        <v>497370110</v>
      </c>
      <c r="K47" s="13">
        <v>37581680</v>
      </c>
      <c r="L47" s="13">
        <v>433148740</v>
      </c>
      <c r="M47" s="14">
        <f t="shared" si="3"/>
        <v>6484479903</v>
      </c>
      <c r="N47" s="15">
        <f t="shared" si="5"/>
        <v>412.05299281346856</v>
      </c>
      <c r="O47" s="15">
        <f t="shared" si="5"/>
        <v>12.77206861047652</v>
      </c>
    </row>
    <row r="48" spans="1:15" x14ac:dyDescent="0.3">
      <c r="A48" s="66" t="s">
        <v>69</v>
      </c>
      <c r="B48" s="66"/>
      <c r="C48" s="66"/>
      <c r="D48" s="66"/>
      <c r="E48" s="10">
        <f t="shared" ref="E48:L48" si="7">SUM(E49:E55)</f>
        <v>620422320</v>
      </c>
      <c r="F48" s="10">
        <f t="shared" si="7"/>
        <v>4226009240</v>
      </c>
      <c r="G48" s="10">
        <f t="shared" si="7"/>
        <v>353454790</v>
      </c>
      <c r="H48" s="10">
        <f t="shared" si="7"/>
        <v>2500052760</v>
      </c>
      <c r="I48" s="10">
        <f t="shared" si="7"/>
        <v>144090</v>
      </c>
      <c r="J48" s="10">
        <f t="shared" si="7"/>
        <v>2690160</v>
      </c>
      <c r="K48" s="10">
        <f t="shared" si="7"/>
        <v>861180</v>
      </c>
      <c r="L48" s="10">
        <f t="shared" si="7"/>
        <v>1861280</v>
      </c>
      <c r="M48" s="10">
        <f t="shared" si="3"/>
        <v>1724095200</v>
      </c>
      <c r="N48" s="11">
        <f t="shared" si="5"/>
        <v>56.970031316732772</v>
      </c>
      <c r="O48" s="11">
        <f t="shared" si="5"/>
        <v>59.158714948763333</v>
      </c>
    </row>
    <row r="49" spans="1:15" x14ac:dyDescent="0.3">
      <c r="A49" s="40"/>
      <c r="B49" s="67" t="s">
        <v>70</v>
      </c>
      <c r="C49" s="68"/>
      <c r="D49" s="22" t="s">
        <v>70</v>
      </c>
      <c r="E49" s="13">
        <v>13616000</v>
      </c>
      <c r="F49" s="13">
        <v>136540000</v>
      </c>
      <c r="G49" s="13">
        <v>18566000</v>
      </c>
      <c r="H49" s="13">
        <v>105740000</v>
      </c>
      <c r="I49" s="13">
        <v>0</v>
      </c>
      <c r="J49" s="13">
        <v>344500</v>
      </c>
      <c r="K49" s="13">
        <v>0</v>
      </c>
      <c r="L49" s="13">
        <v>0</v>
      </c>
      <c r="M49" s="14">
        <f t="shared" si="3"/>
        <v>30800000</v>
      </c>
      <c r="N49" s="15">
        <f t="shared" si="5"/>
        <v>136.35428907168037</v>
      </c>
      <c r="O49" s="15">
        <f t="shared" si="5"/>
        <v>77.4425076900542</v>
      </c>
    </row>
    <row r="50" spans="1:15" x14ac:dyDescent="0.3">
      <c r="A50" s="40"/>
      <c r="B50" s="63" t="s">
        <v>71</v>
      </c>
      <c r="C50" s="63"/>
      <c r="D50" s="23" t="s">
        <v>71</v>
      </c>
      <c r="E50" s="13">
        <v>115323150</v>
      </c>
      <c r="F50" s="13">
        <v>1136266310</v>
      </c>
      <c r="G50" s="13">
        <v>68265350</v>
      </c>
      <c r="H50" s="13">
        <v>617349560</v>
      </c>
      <c r="I50" s="13">
        <v>0</v>
      </c>
      <c r="J50" s="13">
        <v>25000</v>
      </c>
      <c r="K50" s="13">
        <v>0</v>
      </c>
      <c r="L50" s="13">
        <v>0</v>
      </c>
      <c r="M50" s="14">
        <f t="shared" si="3"/>
        <v>518916750</v>
      </c>
      <c r="N50" s="15">
        <f t="shared" ref="N50:O55" si="8">(G50/E50)*100</f>
        <v>59.194836422695708</v>
      </c>
      <c r="O50" s="15">
        <f t="shared" si="8"/>
        <v>54.331414613533688</v>
      </c>
    </row>
    <row r="51" spans="1:15" x14ac:dyDescent="0.3">
      <c r="A51" s="40"/>
      <c r="B51" s="69" t="s">
        <v>72</v>
      </c>
      <c r="C51" s="70"/>
      <c r="D51" s="22" t="s">
        <v>72</v>
      </c>
      <c r="E51" s="13">
        <v>85247430</v>
      </c>
      <c r="F51" s="13">
        <v>119311880</v>
      </c>
      <c r="G51" s="13">
        <v>10970210</v>
      </c>
      <c r="H51" s="13">
        <v>30529980</v>
      </c>
      <c r="I51" s="13">
        <v>0</v>
      </c>
      <c r="J51" s="13">
        <v>0</v>
      </c>
      <c r="K51" s="13">
        <v>0</v>
      </c>
      <c r="L51" s="13">
        <v>0</v>
      </c>
      <c r="M51" s="14">
        <f t="shared" si="3"/>
        <v>88781900</v>
      </c>
      <c r="N51" s="15">
        <f t="shared" si="8"/>
        <v>12.868669471912526</v>
      </c>
      <c r="O51" s="15">
        <f t="shared" si="8"/>
        <v>25.588382313647223</v>
      </c>
    </row>
    <row r="52" spans="1:15" ht="16.5" customHeight="1" x14ac:dyDescent="0.3">
      <c r="A52" s="40"/>
      <c r="B52" s="63" t="s">
        <v>73</v>
      </c>
      <c r="C52" s="63"/>
      <c r="D52" s="23" t="s">
        <v>74</v>
      </c>
      <c r="E52" s="13">
        <v>84357810</v>
      </c>
      <c r="F52" s="13">
        <v>553510060</v>
      </c>
      <c r="G52" s="13">
        <v>29702770</v>
      </c>
      <c r="H52" s="13">
        <v>211938530</v>
      </c>
      <c r="I52" s="13">
        <v>0</v>
      </c>
      <c r="J52" s="13">
        <v>12000</v>
      </c>
      <c r="K52" s="13">
        <v>754580</v>
      </c>
      <c r="L52" s="13">
        <v>1703180</v>
      </c>
      <c r="M52" s="14">
        <f t="shared" si="3"/>
        <v>339868350</v>
      </c>
      <c r="N52" s="15">
        <f t="shared" si="8"/>
        <v>35.210456506635246</v>
      </c>
      <c r="O52" s="15">
        <f t="shared" si="8"/>
        <v>38.289914730727745</v>
      </c>
    </row>
    <row r="53" spans="1:15" x14ac:dyDescent="0.3">
      <c r="A53" s="40"/>
      <c r="B53" s="63"/>
      <c r="C53" s="63"/>
      <c r="D53" s="24" t="s">
        <v>75</v>
      </c>
      <c r="E53" s="13">
        <v>210395320</v>
      </c>
      <c r="F53" s="13">
        <v>1395388840</v>
      </c>
      <c r="G53" s="13">
        <v>122802900</v>
      </c>
      <c r="H53" s="13">
        <v>854070500</v>
      </c>
      <c r="I53" s="13">
        <v>144090</v>
      </c>
      <c r="J53" s="13">
        <v>2232090</v>
      </c>
      <c r="K53" s="13">
        <v>106600</v>
      </c>
      <c r="L53" s="13">
        <v>158100</v>
      </c>
      <c r="M53" s="14">
        <f t="shared" si="3"/>
        <v>541160240</v>
      </c>
      <c r="N53" s="15">
        <f>(G53/E53)*100</f>
        <v>58.367695631252637</v>
      </c>
      <c r="O53" s="15">
        <f>(H53/F53)*100</f>
        <v>61.206631120827936</v>
      </c>
    </row>
    <row r="54" spans="1:15" x14ac:dyDescent="0.3">
      <c r="A54" s="40"/>
      <c r="B54" s="63" t="s">
        <v>76</v>
      </c>
      <c r="C54" s="63"/>
      <c r="D54" s="24" t="s">
        <v>77</v>
      </c>
      <c r="E54" s="13"/>
      <c r="F54" s="13"/>
      <c r="G54" s="13"/>
      <c r="H54" s="13"/>
      <c r="I54" s="13"/>
      <c r="J54" s="13"/>
      <c r="K54" s="13"/>
      <c r="L54" s="13"/>
      <c r="M54" s="14">
        <f t="shared" si="3"/>
        <v>0</v>
      </c>
      <c r="N54" s="15" t="e">
        <f>(G54/E54)*100</f>
        <v>#DIV/0!</v>
      </c>
      <c r="O54" s="15" t="e">
        <f>(H54/F54)*100</f>
        <v>#DIV/0!</v>
      </c>
    </row>
    <row r="55" spans="1:15" x14ac:dyDescent="0.3">
      <c r="A55" s="40"/>
      <c r="B55" s="63" t="s">
        <v>78</v>
      </c>
      <c r="C55" s="63"/>
      <c r="D55" s="20" t="s">
        <v>79</v>
      </c>
      <c r="E55" s="13">
        <v>111482610</v>
      </c>
      <c r="F55" s="13">
        <v>884992150</v>
      </c>
      <c r="G55" s="13">
        <v>103147560</v>
      </c>
      <c r="H55" s="13">
        <v>680424190</v>
      </c>
      <c r="I55" s="13">
        <v>0</v>
      </c>
      <c r="J55" s="13">
        <v>76570</v>
      </c>
      <c r="K55" s="13">
        <v>0</v>
      </c>
      <c r="L55" s="13">
        <v>0</v>
      </c>
      <c r="M55" s="14">
        <f t="shared" si="3"/>
        <v>204567960</v>
      </c>
      <c r="N55" s="15">
        <f t="shared" si="8"/>
        <v>92.523452760928365</v>
      </c>
      <c r="O55" s="15">
        <f t="shared" si="8"/>
        <v>76.884771237801374</v>
      </c>
    </row>
    <row r="57" spans="1:15" x14ac:dyDescent="0.3">
      <c r="A57" s="25" t="s">
        <v>80</v>
      </c>
    </row>
    <row r="58" spans="1:15" x14ac:dyDescent="0.3">
      <c r="A58" s="26" t="s">
        <v>81</v>
      </c>
    </row>
    <row r="59" spans="1:15" x14ac:dyDescent="0.3">
      <c r="A59" t="s">
        <v>82</v>
      </c>
    </row>
    <row r="60" spans="1:15" x14ac:dyDescent="0.3">
      <c r="A60" t="s">
        <v>83</v>
      </c>
    </row>
    <row r="61" spans="1:15" x14ac:dyDescent="0.3">
      <c r="A61" t="s">
        <v>84</v>
      </c>
    </row>
    <row r="62" spans="1:15" x14ac:dyDescent="0.3">
      <c r="A62" t="s">
        <v>85</v>
      </c>
    </row>
    <row r="63" spans="1:15" x14ac:dyDescent="0.3">
      <c r="A63" t="s">
        <v>86</v>
      </c>
    </row>
    <row r="64" spans="1:15" x14ac:dyDescent="0.3">
      <c r="A64" t="s">
        <v>87</v>
      </c>
    </row>
    <row r="65" spans="1:1" x14ac:dyDescent="0.3">
      <c r="A65" t="s">
        <v>88</v>
      </c>
    </row>
  </sheetData>
  <sheetProtection password="CB45" sheet="1" formatCells="0" formatColumns="0" formatRows="0" selectLockedCells="1"/>
  <mergeCells count="29">
    <mergeCell ref="A48:D48"/>
    <mergeCell ref="A49:A55"/>
    <mergeCell ref="B49:C49"/>
    <mergeCell ref="B50:C50"/>
    <mergeCell ref="B51:C51"/>
    <mergeCell ref="B52:C53"/>
    <mergeCell ref="B54:C54"/>
    <mergeCell ref="B55:C55"/>
    <mergeCell ref="A32:D32"/>
    <mergeCell ref="A33:A47"/>
    <mergeCell ref="B33:C36"/>
    <mergeCell ref="B37:C37"/>
    <mergeCell ref="B38:C39"/>
    <mergeCell ref="B40:C46"/>
    <mergeCell ref="B47:C47"/>
    <mergeCell ref="A6:D6"/>
    <mergeCell ref="A7:A31"/>
    <mergeCell ref="B7:C8"/>
    <mergeCell ref="B9:C17"/>
    <mergeCell ref="B18:C22"/>
    <mergeCell ref="B23:C27"/>
    <mergeCell ref="B28:C28"/>
    <mergeCell ref="B29:C31"/>
    <mergeCell ref="A5:D5"/>
    <mergeCell ref="A1:O1"/>
    <mergeCell ref="A2:D2"/>
    <mergeCell ref="A3:D3"/>
    <mergeCell ref="L3:O3"/>
    <mergeCell ref="A4:D4"/>
  </mergeCells>
  <phoneticPr fontId="3" type="noConversion"/>
  <pageMargins left="0.25" right="0.25" top="0.75" bottom="0.75" header="0.3" footer="0.3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행정안전부(일반회계)</vt:lpstr>
      <vt:lpstr>'행정안전부(일반회계)'!Print_Area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2021-04-14T06:03:25Z</dcterms:created>
  <dcterms:modified xsi:type="dcterms:W3CDTF">2021-08-23T01:23:45Z</dcterms:modified>
</cp:coreProperties>
</file>