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★2024 세외수입 주요업무\징수실적보고\여수시홈페이지\"/>
    </mc:Choice>
  </mc:AlternateContent>
  <bookViews>
    <workbookView xWindow="0" yWindow="0" windowWidth="28800" windowHeight="12390"/>
  </bookViews>
  <sheets>
    <sheet name="일반회계" sheetId="1" r:id="rId1"/>
  </sheets>
  <externalReferences>
    <externalReference r:id="rId2"/>
  </externalReferences>
  <calcPr calcId="152511" iterateDelta="1.0000000474974513E-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7" i="1" l="1"/>
  <c r="K57" i="1"/>
  <c r="J57" i="1"/>
  <c r="I57" i="1"/>
  <c r="H57" i="1"/>
  <c r="G57" i="1"/>
  <c r="F57" i="1"/>
  <c r="E57" i="1"/>
  <c r="L56" i="1"/>
  <c r="K56" i="1"/>
  <c r="J56" i="1"/>
  <c r="I56" i="1"/>
  <c r="H56" i="1"/>
  <c r="G56" i="1"/>
  <c r="F56" i="1"/>
  <c r="E56" i="1"/>
  <c r="L55" i="1"/>
  <c r="K55" i="1"/>
  <c r="J55" i="1"/>
  <c r="I55" i="1"/>
  <c r="H55" i="1"/>
  <c r="G55" i="1"/>
  <c r="F55" i="1"/>
  <c r="E55" i="1"/>
  <c r="L54" i="1"/>
  <c r="K54" i="1"/>
  <c r="J54" i="1"/>
  <c r="I54" i="1"/>
  <c r="H54" i="1"/>
  <c r="G54" i="1"/>
  <c r="F54" i="1"/>
  <c r="E54" i="1"/>
  <c r="L53" i="1"/>
  <c r="K53" i="1"/>
  <c r="J53" i="1"/>
  <c r="I53" i="1"/>
  <c r="H53" i="1"/>
  <c r="G53" i="1"/>
  <c r="F53" i="1"/>
  <c r="E53" i="1"/>
  <c r="L52" i="1"/>
  <c r="K52" i="1"/>
  <c r="J52" i="1"/>
  <c r="I52" i="1"/>
  <c r="H52" i="1"/>
  <c r="G52" i="1"/>
  <c r="F52" i="1"/>
  <c r="E52" i="1"/>
  <c r="L51" i="1"/>
  <c r="K51" i="1"/>
  <c r="J51" i="1"/>
  <c r="I51" i="1"/>
  <c r="H51" i="1"/>
  <c r="G51" i="1"/>
  <c r="F51" i="1"/>
  <c r="E51" i="1"/>
  <c r="L50" i="1"/>
  <c r="K50" i="1"/>
  <c r="J50" i="1"/>
  <c r="I50" i="1"/>
  <c r="H50" i="1"/>
  <c r="G50" i="1"/>
  <c r="F50" i="1"/>
  <c r="E50" i="1"/>
  <c r="L48" i="1"/>
  <c r="K48" i="1"/>
  <c r="J48" i="1"/>
  <c r="I48" i="1"/>
  <c r="H48" i="1"/>
  <c r="G48" i="1"/>
  <c r="F48" i="1"/>
  <c r="E48" i="1"/>
  <c r="L47" i="1"/>
  <c r="K47" i="1"/>
  <c r="J47" i="1"/>
  <c r="I47" i="1"/>
  <c r="H47" i="1"/>
  <c r="G47" i="1"/>
  <c r="F47" i="1"/>
  <c r="E47" i="1"/>
  <c r="L46" i="1"/>
  <c r="K46" i="1"/>
  <c r="J46" i="1"/>
  <c r="I46" i="1"/>
  <c r="H46" i="1"/>
  <c r="G46" i="1"/>
  <c r="F46" i="1"/>
  <c r="E46" i="1"/>
  <c r="L45" i="1"/>
  <c r="K45" i="1"/>
  <c r="J45" i="1"/>
  <c r="I45" i="1"/>
  <c r="H45" i="1"/>
  <c r="G45" i="1"/>
  <c r="F45" i="1"/>
  <c r="E45" i="1"/>
  <c r="L44" i="1"/>
  <c r="K44" i="1"/>
  <c r="J44" i="1"/>
  <c r="I44" i="1"/>
  <c r="H44" i="1"/>
  <c r="G44" i="1"/>
  <c r="F44" i="1"/>
  <c r="E44" i="1"/>
  <c r="L43" i="1"/>
  <c r="K43" i="1"/>
  <c r="J43" i="1"/>
  <c r="I43" i="1"/>
  <c r="H43" i="1"/>
  <c r="G43" i="1"/>
  <c r="F43" i="1"/>
  <c r="E43" i="1"/>
  <c r="L40" i="1"/>
  <c r="K40" i="1"/>
  <c r="J40" i="1"/>
  <c r="I40" i="1"/>
  <c r="H40" i="1"/>
  <c r="G40" i="1"/>
  <c r="F40" i="1"/>
  <c r="E40" i="1"/>
  <c r="L39" i="1"/>
  <c r="K39" i="1"/>
  <c r="J39" i="1"/>
  <c r="I39" i="1"/>
  <c r="H39" i="1"/>
  <c r="G39" i="1"/>
  <c r="F39" i="1"/>
  <c r="E39" i="1"/>
  <c r="L36" i="1"/>
  <c r="K36" i="1"/>
  <c r="J36" i="1"/>
  <c r="I36" i="1"/>
  <c r="H36" i="1"/>
  <c r="G36" i="1"/>
  <c r="F36" i="1"/>
  <c r="E36" i="1"/>
  <c r="L35" i="1"/>
  <c r="K35" i="1"/>
  <c r="J35" i="1"/>
  <c r="I35" i="1"/>
  <c r="H35" i="1"/>
  <c r="G35" i="1"/>
  <c r="F35" i="1"/>
  <c r="E35" i="1"/>
  <c r="L31" i="1"/>
  <c r="K31" i="1"/>
  <c r="J31" i="1"/>
  <c r="I31" i="1"/>
  <c r="H31" i="1"/>
  <c r="G31" i="1"/>
  <c r="F31" i="1"/>
  <c r="E31" i="1"/>
  <c r="L29" i="1"/>
  <c r="K29" i="1"/>
  <c r="J29" i="1"/>
  <c r="I29" i="1"/>
  <c r="H29" i="1"/>
  <c r="G29" i="1"/>
  <c r="F29" i="1"/>
  <c r="E29" i="1"/>
  <c r="L28" i="1"/>
  <c r="K28" i="1"/>
  <c r="J28" i="1"/>
  <c r="I28" i="1"/>
  <c r="H28" i="1"/>
  <c r="G28" i="1"/>
  <c r="F28" i="1"/>
  <c r="E28" i="1"/>
  <c r="L27" i="1"/>
  <c r="K27" i="1"/>
  <c r="J27" i="1"/>
  <c r="I27" i="1"/>
  <c r="H27" i="1"/>
  <c r="G27" i="1"/>
  <c r="F27" i="1"/>
  <c r="E27" i="1"/>
  <c r="L23" i="1"/>
  <c r="K23" i="1"/>
  <c r="J23" i="1"/>
  <c r="I23" i="1"/>
  <c r="H23" i="1"/>
  <c r="G23" i="1"/>
  <c r="F23" i="1"/>
  <c r="E23" i="1"/>
  <c r="L22" i="1"/>
  <c r="K22" i="1"/>
  <c r="J22" i="1"/>
  <c r="I22" i="1"/>
  <c r="H22" i="1"/>
  <c r="G22" i="1"/>
  <c r="F22" i="1"/>
  <c r="E22" i="1"/>
  <c r="L21" i="1"/>
  <c r="K21" i="1"/>
  <c r="J21" i="1"/>
  <c r="I21" i="1"/>
  <c r="H21" i="1"/>
  <c r="G21" i="1"/>
  <c r="F21" i="1"/>
  <c r="E21" i="1"/>
  <c r="L20" i="1"/>
  <c r="K20" i="1"/>
  <c r="J20" i="1"/>
  <c r="I20" i="1"/>
  <c r="H20" i="1"/>
  <c r="G20" i="1"/>
  <c r="F20" i="1"/>
  <c r="E20" i="1"/>
  <c r="L19" i="1"/>
  <c r="K19" i="1"/>
  <c r="J19" i="1"/>
  <c r="I19" i="1"/>
  <c r="H19" i="1"/>
  <c r="G19" i="1"/>
  <c r="F19" i="1"/>
  <c r="E19" i="1"/>
  <c r="L18" i="1"/>
  <c r="K18" i="1"/>
  <c r="J18" i="1"/>
  <c r="I18" i="1"/>
  <c r="H18" i="1"/>
  <c r="G18" i="1"/>
  <c r="F18" i="1"/>
  <c r="E18" i="1"/>
  <c r="L17" i="1"/>
  <c r="K17" i="1"/>
  <c r="J17" i="1"/>
  <c r="I17" i="1"/>
  <c r="H17" i="1"/>
  <c r="G17" i="1"/>
  <c r="F17" i="1"/>
  <c r="E17" i="1"/>
  <c r="L16" i="1"/>
  <c r="K16" i="1"/>
  <c r="J16" i="1"/>
  <c r="I16" i="1"/>
  <c r="H16" i="1"/>
  <c r="G16" i="1"/>
  <c r="F16" i="1"/>
  <c r="E16" i="1"/>
  <c r="L13" i="1"/>
  <c r="K13" i="1"/>
  <c r="J13" i="1"/>
  <c r="I13" i="1"/>
  <c r="H13" i="1"/>
  <c r="G13" i="1"/>
  <c r="F13" i="1"/>
  <c r="E13" i="1"/>
  <c r="L12" i="1"/>
  <c r="K12" i="1"/>
  <c r="J12" i="1"/>
  <c r="I12" i="1"/>
  <c r="H12" i="1"/>
  <c r="G12" i="1"/>
  <c r="F12" i="1"/>
  <c r="E12" i="1"/>
  <c r="L9" i="1"/>
  <c r="K9" i="1"/>
  <c r="J9" i="1"/>
  <c r="I9" i="1"/>
  <c r="H9" i="1"/>
  <c r="G9" i="1"/>
  <c r="F9" i="1"/>
  <c r="E9" i="1"/>
  <c r="L8" i="1"/>
  <c r="K8" i="1"/>
  <c r="J8" i="1"/>
  <c r="I8" i="1"/>
  <c r="H8" i="1"/>
  <c r="G8" i="1"/>
  <c r="F8" i="1"/>
  <c r="E8" i="1"/>
  <c r="L7" i="1"/>
  <c r="K7" i="1"/>
  <c r="J7" i="1"/>
  <c r="I7" i="1"/>
  <c r="H7" i="1"/>
  <c r="G7" i="1"/>
  <c r="F7" i="1"/>
  <c r="E7" i="1"/>
  <c r="M34" i="1" l="1"/>
  <c r="M37" i="1"/>
  <c r="M38" i="1"/>
  <c r="M41" i="1"/>
  <c r="M42" i="1"/>
  <c r="M45" i="1"/>
  <c r="M33" i="1"/>
  <c r="M10" i="1"/>
  <c r="M11" i="1"/>
  <c r="M12" i="1"/>
  <c r="M14" i="1"/>
  <c r="M15" i="1"/>
  <c r="M24" i="1"/>
  <c r="M25" i="1"/>
  <c r="M26" i="1"/>
  <c r="M28" i="1"/>
  <c r="M30" i="1"/>
  <c r="O10" i="1"/>
  <c r="O11" i="1"/>
  <c r="O12" i="1"/>
  <c r="O14" i="1"/>
  <c r="O15" i="1"/>
  <c r="O24" i="1"/>
  <c r="O25" i="1"/>
  <c r="O26" i="1"/>
  <c r="O28" i="1"/>
  <c r="O30" i="1"/>
  <c r="O33" i="1"/>
  <c r="O34" i="1"/>
  <c r="O37" i="1"/>
  <c r="O38" i="1"/>
  <c r="O41" i="1"/>
  <c r="O42" i="1"/>
  <c r="O45" i="1"/>
  <c r="N33" i="1"/>
  <c r="N34" i="1"/>
  <c r="N37" i="1"/>
  <c r="N38" i="1"/>
  <c r="N41" i="1"/>
  <c r="N42" i="1"/>
  <c r="N45" i="1"/>
  <c r="N10" i="1"/>
  <c r="N11" i="1"/>
  <c r="N12" i="1"/>
  <c r="N14" i="1"/>
  <c r="N15" i="1"/>
  <c r="N24" i="1"/>
  <c r="N25" i="1"/>
  <c r="N26" i="1"/>
  <c r="N28" i="1"/>
  <c r="N30" i="1"/>
  <c r="M57" i="1"/>
  <c r="M56" i="1"/>
  <c r="M55" i="1"/>
  <c r="M53" i="1"/>
  <c r="M52" i="1"/>
  <c r="M51" i="1"/>
  <c r="K49" i="1"/>
  <c r="I49" i="1"/>
  <c r="G49" i="1"/>
  <c r="E49" i="1"/>
  <c r="M48" i="1"/>
  <c r="M47" i="1"/>
  <c r="M46" i="1"/>
  <c r="M44" i="1"/>
  <c r="M43" i="1"/>
  <c r="M40" i="1"/>
  <c r="M39" i="1"/>
  <c r="M36" i="1"/>
  <c r="L32" i="1"/>
  <c r="K32" i="1"/>
  <c r="J32" i="1"/>
  <c r="I32" i="1"/>
  <c r="E32" i="1"/>
  <c r="M31" i="1"/>
  <c r="M29" i="1"/>
  <c r="M27" i="1"/>
  <c r="M23" i="1"/>
  <c r="M22" i="1"/>
  <c r="M21" i="1"/>
  <c r="M20" i="1"/>
  <c r="M19" i="1"/>
  <c r="M18" i="1"/>
  <c r="M17" i="1"/>
  <c r="M16" i="1"/>
  <c r="M13" i="1"/>
  <c r="M9" i="1"/>
  <c r="L6" i="1"/>
  <c r="M8" i="1"/>
  <c r="N49" i="1" l="1"/>
  <c r="F49" i="1"/>
  <c r="J49" i="1"/>
  <c r="L49" i="1"/>
  <c r="L5" i="1" s="1"/>
  <c r="M54" i="1"/>
  <c r="O51" i="1"/>
  <c r="O53" i="1"/>
  <c r="O55" i="1"/>
  <c r="O57" i="1"/>
  <c r="N7" i="1"/>
  <c r="O8" i="1"/>
  <c r="O9" i="1"/>
  <c r="O13" i="1"/>
  <c r="O16" i="1"/>
  <c r="O17" i="1"/>
  <c r="O18" i="1"/>
  <c r="O19" i="1"/>
  <c r="O20" i="1"/>
  <c r="O21" i="1"/>
  <c r="O22" i="1"/>
  <c r="O23" i="1"/>
  <c r="O27" i="1"/>
  <c r="O29" i="1"/>
  <c r="O31" i="1"/>
  <c r="F32" i="1"/>
  <c r="M35" i="1"/>
  <c r="M32" i="1" s="1"/>
  <c r="O35" i="1"/>
  <c r="H32" i="1"/>
  <c r="O36" i="1"/>
  <c r="O39" i="1"/>
  <c r="O40" i="1"/>
  <c r="O43" i="1"/>
  <c r="O44" i="1"/>
  <c r="O46" i="1"/>
  <c r="O47" i="1"/>
  <c r="O48" i="1"/>
  <c r="O50" i="1"/>
  <c r="O52" i="1"/>
  <c r="O54" i="1"/>
  <c r="O56" i="1"/>
  <c r="M50" i="1"/>
  <c r="M49" i="1" s="1"/>
  <c r="F6" i="1"/>
  <c r="O7" i="1"/>
  <c r="J6" i="1"/>
  <c r="J5" i="1" s="1"/>
  <c r="E6" i="1"/>
  <c r="E5" i="1" s="1"/>
  <c r="G6" i="1"/>
  <c r="N6" i="1" s="1"/>
  <c r="I6" i="1"/>
  <c r="I5" i="1" s="1"/>
  <c r="K6" i="1"/>
  <c r="K5" i="1" s="1"/>
  <c r="N9" i="1"/>
  <c r="N13" i="1"/>
  <c r="N16" i="1"/>
  <c r="N17" i="1"/>
  <c r="N18" i="1"/>
  <c r="N19" i="1"/>
  <c r="N20" i="1"/>
  <c r="N21" i="1"/>
  <c r="N22" i="1"/>
  <c r="N23" i="1"/>
  <c r="N27" i="1"/>
  <c r="N29" i="1"/>
  <c r="N31" i="1"/>
  <c r="N35" i="1"/>
  <c r="N36" i="1"/>
  <c r="N39" i="1"/>
  <c r="N40" i="1"/>
  <c r="N43" i="1"/>
  <c r="N44" i="1"/>
  <c r="N46" i="1"/>
  <c r="N47" i="1"/>
  <c r="N48" i="1"/>
  <c r="N51" i="1"/>
  <c r="N52" i="1"/>
  <c r="N53" i="1"/>
  <c r="N54" i="1"/>
  <c r="N55" i="1"/>
  <c r="N56" i="1"/>
  <c r="N57" i="1"/>
  <c r="M7" i="1"/>
  <c r="N50" i="1"/>
  <c r="H6" i="1"/>
  <c r="N8" i="1"/>
  <c r="G32" i="1"/>
  <c r="N32" i="1" s="1"/>
  <c r="H49" i="1"/>
  <c r="O49" i="1" l="1"/>
  <c r="F5" i="1"/>
  <c r="O32" i="1"/>
  <c r="H5" i="1"/>
  <c r="O5" i="1" s="1"/>
  <c r="O6" i="1"/>
  <c r="M6" i="1"/>
  <c r="G5" i="1"/>
  <c r="N5" i="1" s="1"/>
  <c r="M5" i="1"/>
</calcChain>
</file>

<file path=xl/sharedStrings.xml><?xml version="1.0" encoding="utf-8"?>
<sst xmlns="http://schemas.openxmlformats.org/spreadsheetml/2006/main" count="96" uniqueCount="89">
  <si>
    <t>항목</t>
    <phoneticPr fontId="2" type="noConversion"/>
  </si>
  <si>
    <t>합계</t>
    <phoneticPr fontId="2" type="noConversion"/>
  </si>
  <si>
    <t>경상적 세외수입</t>
    <phoneticPr fontId="2" type="noConversion"/>
  </si>
  <si>
    <t>재산임대수입</t>
    <phoneticPr fontId="2" type="noConversion"/>
  </si>
  <si>
    <t>국유재산임대료</t>
    <phoneticPr fontId="2" type="noConversion"/>
  </si>
  <si>
    <t>공유재산임대료</t>
    <phoneticPr fontId="2" type="noConversion"/>
  </si>
  <si>
    <t>사용료수입</t>
    <phoneticPr fontId="2" type="noConversion"/>
  </si>
  <si>
    <t>도로사용료</t>
  </si>
  <si>
    <t>하천사용료</t>
  </si>
  <si>
    <t>하수도사용료</t>
  </si>
  <si>
    <t>상수도사용료</t>
  </si>
  <si>
    <t>공유수면 사용료</t>
    <phoneticPr fontId="2" type="noConversion"/>
  </si>
  <si>
    <t>시장사용료</t>
  </si>
  <si>
    <t>입장료수입</t>
  </si>
  <si>
    <t>주차요금수입</t>
    <phoneticPr fontId="2" type="noConversion"/>
  </si>
  <si>
    <t>기타사용료</t>
  </si>
  <si>
    <t>수수료수입</t>
    <phoneticPr fontId="2" type="noConversion"/>
  </si>
  <si>
    <t>증지수입</t>
  </si>
  <si>
    <t>폐기물처리수수료</t>
    <phoneticPr fontId="2" type="noConversion"/>
  </si>
  <si>
    <t>재활용품수거판매수입</t>
  </si>
  <si>
    <t>보건의료수수료</t>
    <phoneticPr fontId="2" type="noConversion"/>
  </si>
  <si>
    <t>기타수수료</t>
  </si>
  <si>
    <t>사업수입</t>
    <phoneticPr fontId="2" type="noConversion"/>
  </si>
  <si>
    <t>사업장생산수입</t>
  </si>
  <si>
    <t>청산금수입</t>
  </si>
  <si>
    <t>매각사업수입</t>
  </si>
  <si>
    <t>배당금수입</t>
    <phoneticPr fontId="2" type="noConversion"/>
  </si>
  <si>
    <t>기타사업수입</t>
  </si>
  <si>
    <t>징수교부금수입</t>
    <phoneticPr fontId="2" type="noConversion"/>
  </si>
  <si>
    <t>이자수입　</t>
    <phoneticPr fontId="2" type="noConversion"/>
  </si>
  <si>
    <t>공공예금이자수입</t>
  </si>
  <si>
    <t>융자금회수이자수입</t>
    <phoneticPr fontId="2" type="noConversion"/>
  </si>
  <si>
    <t>기타이자수입</t>
    <phoneticPr fontId="2" type="noConversion"/>
  </si>
  <si>
    <t>임시적세외수입</t>
  </si>
  <si>
    <t>재산매각수입</t>
    <phoneticPr fontId="2" type="noConversion"/>
  </si>
  <si>
    <t>국유재산매각귀속수입금</t>
  </si>
  <si>
    <t>시도유재산매각귀속수입금</t>
  </si>
  <si>
    <t>공유재산매각수입금</t>
  </si>
  <si>
    <t>불용품 매각대금</t>
    <phoneticPr fontId="2" type="noConversion"/>
  </si>
  <si>
    <t>자치단체간 부담금</t>
    <phoneticPr fontId="2" type="noConversion"/>
  </si>
  <si>
    <t>자치단체간 부담금</t>
  </si>
  <si>
    <t>보조금 반환수입</t>
    <phoneticPr fontId="2" type="noConversion"/>
  </si>
  <si>
    <t>위탁비반환수입</t>
    <phoneticPr fontId="2" type="noConversion"/>
  </si>
  <si>
    <t>기타수입</t>
    <phoneticPr fontId="2" type="noConversion"/>
  </si>
  <si>
    <t>체납처분수입</t>
    <phoneticPr fontId="2" type="noConversion"/>
  </si>
  <si>
    <t>보상금수납금</t>
    <phoneticPr fontId="2" type="noConversion"/>
  </si>
  <si>
    <t>기부금수입</t>
    <phoneticPr fontId="2" type="noConversion"/>
  </si>
  <si>
    <t>지적재조사조정금</t>
    <phoneticPr fontId="2" type="noConversion"/>
  </si>
  <si>
    <t>지방교부세감소분 보전수입</t>
    <phoneticPr fontId="2" type="noConversion"/>
  </si>
  <si>
    <t>위약금</t>
    <phoneticPr fontId="2" type="noConversion"/>
  </si>
  <si>
    <t>그외수입</t>
    <phoneticPr fontId="2" type="noConversion"/>
  </si>
  <si>
    <t>과태료</t>
    <phoneticPr fontId="2" type="noConversion"/>
  </si>
  <si>
    <t>차량관련과태료</t>
    <phoneticPr fontId="2" type="noConversion"/>
  </si>
  <si>
    <t>기타과태료</t>
    <phoneticPr fontId="2" type="noConversion"/>
  </si>
  <si>
    <t>지방행정제재 부과금</t>
    <phoneticPr fontId="2" type="noConversion"/>
  </si>
  <si>
    <t>과징금</t>
    <phoneticPr fontId="2" type="noConversion"/>
  </si>
  <si>
    <t>이행강제금</t>
    <phoneticPr fontId="2" type="noConversion"/>
  </si>
  <si>
    <t>변상금</t>
    <phoneticPr fontId="2" type="noConversion"/>
  </si>
  <si>
    <t>환수금</t>
    <phoneticPr fontId="2" type="noConversion"/>
  </si>
  <si>
    <t>부정이익환수금</t>
    <phoneticPr fontId="2" type="noConversion"/>
  </si>
  <si>
    <t>부담금</t>
    <phoneticPr fontId="2" type="noConversion"/>
  </si>
  <si>
    <t>범칙금</t>
    <phoneticPr fontId="2" type="noConversion"/>
  </si>
  <si>
    <t>①징수결정액
(누계)</t>
    <phoneticPr fontId="2" type="noConversion"/>
  </si>
  <si>
    <t>②수납액
(누계)</t>
    <phoneticPr fontId="2" type="noConversion"/>
  </si>
  <si>
    <t>③과오납액
(누계)</t>
    <phoneticPr fontId="2" type="noConversion"/>
  </si>
  <si>
    <t>당월징수율
(ⓑ/ⓐ)</t>
    <phoneticPr fontId="2" type="noConversion"/>
  </si>
  <si>
    <t>누적징수율
(②/①)</t>
    <phoneticPr fontId="2" type="noConversion"/>
  </si>
  <si>
    <t>(단위: 원, %)</t>
    <phoneticPr fontId="2" type="noConversion"/>
  </si>
  <si>
    <t>미수납액
(①-②-④)</t>
    <phoneticPr fontId="2" type="noConversion"/>
  </si>
  <si>
    <t>불납결손액
(본월분)</t>
    <phoneticPr fontId="2" type="noConversion"/>
  </si>
  <si>
    <t>④불납결손액
(누계)</t>
    <phoneticPr fontId="1" type="noConversion"/>
  </si>
  <si>
    <t>자체보조금등반환수입</t>
    <phoneticPr fontId="2" type="noConversion"/>
  </si>
  <si>
    <t>시도비보조금등반환수입</t>
    <phoneticPr fontId="2" type="noConversion"/>
  </si>
  <si>
    <t>지난연도 수입</t>
    <phoneticPr fontId="2" type="noConversion"/>
  </si>
  <si>
    <t>○ 자치단체명 : 전라남도 여수시</t>
    <phoneticPr fontId="2" type="noConversion"/>
  </si>
  <si>
    <t>※ 작성요령</t>
    <phoneticPr fontId="1" type="noConversion"/>
  </si>
  <si>
    <t>1. 작성대상 : 일반회계</t>
    <phoneticPr fontId="1" type="noConversion"/>
  </si>
  <si>
    <t>2. 작성기준 : 매월 20일까지 전월 자료 세외수입통계정보시스템 징수월보 등록</t>
    <phoneticPr fontId="1" type="noConversion"/>
  </si>
  <si>
    <t>4. 해당 지자체에서 부과, 징수되는 세외수입은 모두 포함하고, 자료 누락이나 잘못된 값이 들어가지 않도록 자료 작성에 각별히 신경(향후 연감 작업시 검증자료로 활용예정)</t>
    <phoneticPr fontId="1" type="noConversion"/>
  </si>
  <si>
    <t>5. 징수결정액은 납부자가 납부해야할 최종 금액으로 부과취소 등 감액분은 제외</t>
    <phoneticPr fontId="1" type="noConversion"/>
  </si>
  <si>
    <t>6. 수납액은 납부자가 실제 납부한 금액에서 과오납 환급금을 제외한 금액</t>
    <phoneticPr fontId="1" type="noConversion"/>
  </si>
  <si>
    <t>7. 불납결손액은 징수 불가능 금액으로 결손처분한 금액</t>
    <phoneticPr fontId="1" type="noConversion"/>
  </si>
  <si>
    <t>3. 제출방법 : 세외수입통계정보시스템</t>
    <phoneticPr fontId="1" type="noConversion"/>
  </si>
  <si>
    <t>ⓐ징수결정액
(본월분)</t>
    <phoneticPr fontId="2" type="noConversion"/>
  </si>
  <si>
    <t>○ 작성자명 : 김소영        (연락처 : 061-659-3582)</t>
    <phoneticPr fontId="2" type="noConversion"/>
  </si>
  <si>
    <t>ⓑ수납액
(본월분)</t>
    <phoneticPr fontId="2" type="noConversion"/>
  </si>
  <si>
    <t>과오납액
(본월분)</t>
    <phoneticPr fontId="2" type="noConversion"/>
  </si>
  <si>
    <t>지방세외수입 징수보고서(일반회계)</t>
    <phoneticPr fontId="1" type="noConversion"/>
  </si>
  <si>
    <t>2024년 3월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</si>
</sst>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0"/>
      <name val="System"/>
      <family val="2"/>
      <charset val="129"/>
    </font>
    <font>
      <sz val="11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6"/>
      <color indexed="8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41">
    <xf numFmtId="0" fontId="0" fillId="0" borderId="0" xfId="0">
      <alignment vertical="center"/>
    </xf>
    <xf numFmtId="177" fontId="3" fillId="3" borderId="2" xfId="0" applyNumberFormat="1" applyFont="1" applyFill="1" applyBorder="1">
      <alignment vertical="center"/>
    </xf>
    <xf numFmtId="176" fontId="3" fillId="0" borderId="0" xfId="0" applyNumberFormat="1" applyFont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177" fontId="3" fillId="5" borderId="2" xfId="0" applyNumberFormat="1" applyFont="1" applyFill="1" applyBorder="1">
      <alignment vertical="center"/>
    </xf>
    <xf numFmtId="0" fontId="8" fillId="5" borderId="2" xfId="0" applyNumberFormat="1" applyFont="1" applyFill="1" applyBorder="1" applyAlignment="1">
      <alignment horizontal="center" vertical="center"/>
    </xf>
    <xf numFmtId="176" fontId="9" fillId="0" borderId="0" xfId="0" applyNumberFormat="1" applyFont="1" applyProtection="1">
      <alignment vertical="center"/>
      <protection locked="0"/>
    </xf>
    <xf numFmtId="0" fontId="9" fillId="0" borderId="1" xfId="0" applyFont="1" applyBorder="1" applyAlignment="1" applyProtection="1">
      <alignment horizontal="right" vertical="center"/>
      <protection locked="0"/>
    </xf>
    <xf numFmtId="177" fontId="9" fillId="0" borderId="2" xfId="0" applyNumberFormat="1" applyFont="1" applyFill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176" fontId="3" fillId="2" borderId="2" xfId="1" applyNumberFormat="1" applyFont="1" applyFill="1" applyBorder="1" applyAlignment="1" applyProtection="1">
      <alignment horizontal="center" vertical="center" wrapText="1"/>
    </xf>
    <xf numFmtId="0" fontId="7" fillId="0" borderId="2" xfId="3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right" vertical="center"/>
      <protection locked="0"/>
    </xf>
    <xf numFmtId="0" fontId="7" fillId="0" borderId="2" xfId="0" applyFont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3" applyFont="1" applyBorder="1" applyAlignment="1">
      <alignment horizontal="left" vertical="center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77" fontId="0" fillId="0" borderId="2" xfId="0" applyNumberFormat="1" applyBorder="1" applyProtection="1">
      <alignment vertical="center"/>
      <protection locked="0"/>
    </xf>
  </cellXfs>
  <cellStyles count="4">
    <cellStyle name="표준" xfId="0" builtinId="0"/>
    <cellStyle name="표준 11" xfId="2"/>
    <cellStyle name="표준 2" xfId="1"/>
    <cellStyle name="표준 3" xfId="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9733;2024%20&#49464;&#50808;&#49688;&#51077;%20&#51452;&#50836;&#50629;&#47924;/&#51669;&#49688;&#49892;&#51201;&#48372;&#44256;/&#46020;&#52397;(&#50900;&#48372;)/2024&#45380;%203&#50900;%20&#49464;&#50808;&#49688;&#51077;%20&#51669;&#49688;&#49892;&#51201;%20&#48372;&#44256;-&#51089;&#50629;&#50857;(&#52572;&#51333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월보"/>
      <sheetName val="과태료"/>
      <sheetName val="월보작업용"/>
      <sheetName val="과태료작업용"/>
      <sheetName val="검산"/>
      <sheetName val="징수보고서(지난년도제외)"/>
      <sheetName val="징수보고서(과목)"/>
      <sheetName val="현년도과태료"/>
      <sheetName val="지난년도과목"/>
      <sheetName val="구분"/>
      <sheetName val="기타특별회계"/>
      <sheetName val="시청홈페이지(일반회계)"/>
      <sheetName val="행정안전부(특별회계)"/>
    </sheetNames>
    <sheetDataSet>
      <sheetData sheetId="0"/>
      <sheetData sheetId="1"/>
      <sheetData sheetId="2"/>
      <sheetData sheetId="3"/>
      <sheetData sheetId="4"/>
      <sheetData sheetId="5">
        <row r="6">
          <cell r="D6">
            <v>183624850</v>
          </cell>
          <cell r="E6">
            <v>188159410</v>
          </cell>
          <cell r="F6">
            <v>577930</v>
          </cell>
          <cell r="G6">
            <v>5107420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D7">
            <v>251641060</v>
          </cell>
          <cell r="E7">
            <v>415831920</v>
          </cell>
          <cell r="F7">
            <v>164302770</v>
          </cell>
          <cell r="G7">
            <v>233926030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9">
          <cell r="D9">
            <v>50730780</v>
          </cell>
          <cell r="E9">
            <v>96810830</v>
          </cell>
          <cell r="F9">
            <v>34682870</v>
          </cell>
          <cell r="G9">
            <v>72867740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D10">
            <v>0</v>
          </cell>
          <cell r="E10">
            <v>51150</v>
          </cell>
          <cell r="F10">
            <v>28420</v>
          </cell>
          <cell r="G10">
            <v>51150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D11">
            <v>55830</v>
          </cell>
          <cell r="E11">
            <v>1812920</v>
          </cell>
          <cell r="F11">
            <v>17370</v>
          </cell>
          <cell r="G11">
            <v>1750800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D12">
            <v>20914560</v>
          </cell>
          <cell r="E12">
            <v>67470890</v>
          </cell>
          <cell r="F12">
            <v>20934560</v>
          </cell>
          <cell r="G12">
            <v>67470890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D13">
            <v>272766260</v>
          </cell>
          <cell r="E13">
            <v>940857010</v>
          </cell>
          <cell r="F13">
            <v>277086340</v>
          </cell>
          <cell r="G13">
            <v>890179240</v>
          </cell>
          <cell r="H13">
            <v>4038100</v>
          </cell>
          <cell r="I13">
            <v>5951860</v>
          </cell>
          <cell r="J13">
            <v>0</v>
          </cell>
          <cell r="K13">
            <v>0</v>
          </cell>
        </row>
        <row r="15">
          <cell r="D15">
            <v>65809210</v>
          </cell>
          <cell r="E15">
            <v>199325280</v>
          </cell>
          <cell r="F15">
            <v>68681120</v>
          </cell>
          <cell r="G15">
            <v>197349480</v>
          </cell>
          <cell r="H15">
            <v>21100</v>
          </cell>
          <cell r="I15">
            <v>21100</v>
          </cell>
          <cell r="J15">
            <v>0</v>
          </cell>
          <cell r="K15">
            <v>0</v>
          </cell>
        </row>
        <row r="16">
          <cell r="D16">
            <v>569557080</v>
          </cell>
          <cell r="E16">
            <v>1807914690</v>
          </cell>
          <cell r="F16">
            <v>568852630</v>
          </cell>
          <cell r="G16">
            <v>1801839900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D17">
            <v>17369660</v>
          </cell>
          <cell r="E17">
            <v>69373980</v>
          </cell>
          <cell r="F17">
            <v>23790240</v>
          </cell>
          <cell r="G17">
            <v>66096840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D18">
            <v>51429220</v>
          </cell>
          <cell r="E18">
            <v>141910540</v>
          </cell>
          <cell r="F18">
            <v>51592480</v>
          </cell>
          <cell r="G18">
            <v>139740460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D19">
            <v>44614960</v>
          </cell>
          <cell r="E19">
            <v>186701370</v>
          </cell>
          <cell r="F19">
            <v>46066920</v>
          </cell>
          <cell r="G19">
            <v>185849820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1">
          <cell r="D21">
            <v>137343040</v>
          </cell>
          <cell r="E21">
            <v>351804040</v>
          </cell>
          <cell r="F21">
            <v>121872000</v>
          </cell>
          <cell r="G21">
            <v>335093300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D22">
            <v>605000</v>
          </cell>
          <cell r="E22">
            <v>1589500</v>
          </cell>
          <cell r="F22">
            <v>605000</v>
          </cell>
          <cell r="G22">
            <v>1589500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4">
          <cell r="D24">
            <v>329230630</v>
          </cell>
          <cell r="E24">
            <v>583628630</v>
          </cell>
          <cell r="F24">
            <v>329230630</v>
          </cell>
          <cell r="G24">
            <v>583628630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6">
          <cell r="D26">
            <v>855554760</v>
          </cell>
          <cell r="E26">
            <v>2335739680</v>
          </cell>
          <cell r="F26">
            <v>855554760</v>
          </cell>
          <cell r="G26">
            <v>2335739680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D27">
            <v>37386035</v>
          </cell>
          <cell r="E27">
            <v>80263855</v>
          </cell>
          <cell r="F27">
            <v>36966960</v>
          </cell>
          <cell r="G27">
            <v>78641170</v>
          </cell>
          <cell r="H27">
            <v>0</v>
          </cell>
          <cell r="I27">
            <v>79310</v>
          </cell>
          <cell r="J27">
            <v>0</v>
          </cell>
          <cell r="K27">
            <v>0</v>
          </cell>
        </row>
        <row r="30">
          <cell r="D30">
            <v>137789210</v>
          </cell>
          <cell r="E30">
            <v>191333220</v>
          </cell>
          <cell r="F30">
            <v>47128820</v>
          </cell>
          <cell r="G30">
            <v>100672830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D31">
            <v>74000000</v>
          </cell>
          <cell r="E31">
            <v>74181500</v>
          </cell>
          <cell r="F31">
            <v>74000000</v>
          </cell>
          <cell r="G31">
            <v>74181500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3">
          <cell r="D33">
            <v>632347690</v>
          </cell>
          <cell r="E33">
            <v>1371409670</v>
          </cell>
          <cell r="F33">
            <v>358047350</v>
          </cell>
          <cell r="G33">
            <v>1000150420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D34">
            <v>4942270</v>
          </cell>
          <cell r="E34">
            <v>41129200</v>
          </cell>
          <cell r="F34">
            <v>4942270</v>
          </cell>
          <cell r="G34">
            <v>41129200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6">
          <cell r="D36">
            <v>0</v>
          </cell>
          <cell r="E36">
            <v>40374820</v>
          </cell>
          <cell r="F36">
            <v>0</v>
          </cell>
          <cell r="G36">
            <v>40374820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D37">
            <v>727300740</v>
          </cell>
          <cell r="E37">
            <v>1539380800</v>
          </cell>
          <cell r="F37">
            <v>286149670</v>
          </cell>
          <cell r="G37">
            <v>805781330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D38">
            <v>0</v>
          </cell>
          <cell r="E38">
            <v>2384078010</v>
          </cell>
          <cell r="F38">
            <v>0</v>
          </cell>
          <cell r="G38">
            <v>2384078010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D39">
            <v>633920</v>
          </cell>
          <cell r="E39">
            <v>10863830</v>
          </cell>
          <cell r="F39">
            <v>1247850</v>
          </cell>
          <cell r="G39">
            <v>10863830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193435099</v>
          </cell>
          <cell r="E40">
            <v>1365837290</v>
          </cell>
          <cell r="F40">
            <v>147626779</v>
          </cell>
          <cell r="G40">
            <v>1218490910</v>
          </cell>
          <cell r="H40">
            <v>2820</v>
          </cell>
          <cell r="I40">
            <v>9880</v>
          </cell>
          <cell r="J40">
            <v>0</v>
          </cell>
          <cell r="K40">
            <v>0</v>
          </cell>
        </row>
        <row r="43">
          <cell r="D43">
            <v>27390000</v>
          </cell>
          <cell r="E43">
            <v>47290000</v>
          </cell>
          <cell r="F43">
            <v>6950000</v>
          </cell>
          <cell r="G43">
            <v>17450000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5">
          <cell r="D45">
            <v>38330090</v>
          </cell>
          <cell r="E45">
            <v>154336170</v>
          </cell>
          <cell r="F45">
            <v>25013640</v>
          </cell>
          <cell r="G45">
            <v>79815320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7">
          <cell r="D47">
            <v>2733180</v>
          </cell>
          <cell r="E47">
            <v>24071860</v>
          </cell>
          <cell r="F47">
            <v>1732890</v>
          </cell>
          <cell r="G47">
            <v>16545920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9">
          <cell r="D49">
            <v>84916790</v>
          </cell>
          <cell r="E49">
            <v>274695120</v>
          </cell>
          <cell r="F49">
            <v>31247420</v>
          </cell>
          <cell r="G49">
            <v>88357140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D50">
            <v>154556340</v>
          </cell>
          <cell r="E50">
            <v>264873840</v>
          </cell>
          <cell r="F50">
            <v>59448640</v>
          </cell>
          <cell r="G50">
            <v>142802640</v>
          </cell>
          <cell r="H50">
            <v>0</v>
          </cell>
          <cell r="I50">
            <v>40000</v>
          </cell>
          <cell r="J50">
            <v>0</v>
          </cell>
          <cell r="K50">
            <v>0</v>
          </cell>
        </row>
        <row r="52">
          <cell r="D52">
            <v>3173880</v>
          </cell>
          <cell r="E52">
            <v>41277450</v>
          </cell>
          <cell r="F52">
            <v>11215580</v>
          </cell>
          <cell r="G52">
            <v>18266330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D54">
            <v>130637430</v>
          </cell>
          <cell r="E54">
            <v>2987289560</v>
          </cell>
          <cell r="F54">
            <v>150586200</v>
          </cell>
          <cell r="G54">
            <v>310507520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6">
          <cell r="D56">
            <v>3500000</v>
          </cell>
          <cell r="E56">
            <v>13000000</v>
          </cell>
          <cell r="F56">
            <v>4400000</v>
          </cell>
          <cell r="G56">
            <v>12600000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</sheetData>
      <sheetData sheetId="6"/>
      <sheetData sheetId="7"/>
      <sheetData sheetId="8">
        <row r="3">
          <cell r="E3">
            <v>8462110</v>
          </cell>
          <cell r="F3">
            <v>15377226656</v>
          </cell>
          <cell r="G3">
            <v>204483428</v>
          </cell>
          <cell r="H3">
            <v>1840769338</v>
          </cell>
          <cell r="I3">
            <v>2314440</v>
          </cell>
          <cell r="J3">
            <v>54266400</v>
          </cell>
          <cell r="K3">
            <v>4716220</v>
          </cell>
          <cell r="L3">
            <v>12229080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abSelected="1" zoomScale="90" zoomScaleNormal="90" workbookViewId="0">
      <selection activeCell="H12" sqref="H12"/>
    </sheetView>
  </sheetViews>
  <sheetFormatPr defaultRowHeight="16.5" x14ac:dyDescent="0.3"/>
  <cols>
    <col min="1" max="1" width="2.375" customWidth="1"/>
    <col min="2" max="2" width="16" customWidth="1"/>
    <col min="4" max="4" width="18.375" customWidth="1"/>
    <col min="5" max="13" width="18.125" customWidth="1"/>
    <col min="14" max="15" width="12.75" customWidth="1"/>
  </cols>
  <sheetData>
    <row r="1" spans="1:15" ht="30.75" customHeight="1" x14ac:dyDescent="0.3">
      <c r="A1" s="18" t="s">
        <v>88</v>
      </c>
      <c r="B1" s="18"/>
      <c r="C1" s="18"/>
      <c r="D1" s="18"/>
      <c r="E1" s="18"/>
      <c r="F1" s="18"/>
      <c r="G1" s="18"/>
      <c r="H1" s="17" t="s">
        <v>87</v>
      </c>
      <c r="I1" s="17"/>
      <c r="J1" s="17"/>
      <c r="K1" s="17"/>
      <c r="L1" s="17"/>
      <c r="M1" s="17"/>
      <c r="N1" s="17"/>
      <c r="O1" s="17"/>
    </row>
    <row r="2" spans="1:15" x14ac:dyDescent="0.3">
      <c r="A2" s="36" t="s">
        <v>74</v>
      </c>
      <c r="B2" s="36"/>
      <c r="C2" s="36"/>
      <c r="D2" s="36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">
      <c r="A3" s="37" t="s">
        <v>84</v>
      </c>
      <c r="B3" s="37"/>
      <c r="C3" s="37"/>
      <c r="D3" s="37"/>
      <c r="E3" s="8"/>
      <c r="F3" s="8"/>
      <c r="G3" s="8"/>
      <c r="H3" s="8"/>
      <c r="I3" s="8"/>
      <c r="J3" s="8"/>
      <c r="K3" s="8"/>
      <c r="L3" s="8"/>
      <c r="M3" s="8"/>
      <c r="N3" s="8"/>
      <c r="O3" s="9" t="s">
        <v>67</v>
      </c>
    </row>
    <row r="4" spans="1:15" ht="33.75" customHeight="1" x14ac:dyDescent="0.3">
      <c r="A4" s="38" t="s">
        <v>0</v>
      </c>
      <c r="B4" s="38"/>
      <c r="C4" s="38"/>
      <c r="D4" s="38"/>
      <c r="E4" s="14" t="s">
        <v>83</v>
      </c>
      <c r="F4" s="14" t="s">
        <v>62</v>
      </c>
      <c r="G4" s="14" t="s">
        <v>85</v>
      </c>
      <c r="H4" s="14" t="s">
        <v>63</v>
      </c>
      <c r="I4" s="14" t="s">
        <v>86</v>
      </c>
      <c r="J4" s="14" t="s">
        <v>64</v>
      </c>
      <c r="K4" s="14" t="s">
        <v>69</v>
      </c>
      <c r="L4" s="14" t="s">
        <v>70</v>
      </c>
      <c r="M4" s="14" t="s">
        <v>68</v>
      </c>
      <c r="N4" s="14" t="s">
        <v>65</v>
      </c>
      <c r="O4" s="14" t="s">
        <v>66</v>
      </c>
    </row>
    <row r="5" spans="1:15" x14ac:dyDescent="0.3">
      <c r="A5" s="39" t="s">
        <v>1</v>
      </c>
      <c r="B5" s="39"/>
      <c r="C5" s="39"/>
      <c r="D5" s="39"/>
      <c r="E5" s="6">
        <f>E6+E32+E49</f>
        <v>5112781684</v>
      </c>
      <c r="F5" s="6">
        <f t="shared" ref="F5:L5" si="0">F6+F32+F49</f>
        <v>33671894691</v>
      </c>
      <c r="G5" s="6">
        <f t="shared" si="0"/>
        <v>4015063537</v>
      </c>
      <c r="H5" s="6">
        <f t="shared" si="0"/>
        <v>15199759108</v>
      </c>
      <c r="I5" s="6">
        <f t="shared" si="0"/>
        <v>6376460</v>
      </c>
      <c r="J5" s="6">
        <f t="shared" si="0"/>
        <v>60368550</v>
      </c>
      <c r="K5" s="6">
        <f t="shared" si="0"/>
        <v>4716220</v>
      </c>
      <c r="L5" s="6">
        <f t="shared" si="0"/>
        <v>12229080</v>
      </c>
      <c r="M5" s="6">
        <f>F5-H5-L5</f>
        <v>18459906503</v>
      </c>
      <c r="N5" s="7">
        <f>ROUND(G5/E5*100,2)</f>
        <v>78.53</v>
      </c>
      <c r="O5" s="7">
        <f>ROUND(H5/F5*100,2)</f>
        <v>45.14</v>
      </c>
    </row>
    <row r="6" spans="1:15" x14ac:dyDescent="0.3">
      <c r="A6" s="35" t="s">
        <v>2</v>
      </c>
      <c r="B6" s="35"/>
      <c r="C6" s="35"/>
      <c r="D6" s="35"/>
      <c r="E6" s="1">
        <f>SUM(E7:E31)</f>
        <v>2888632935</v>
      </c>
      <c r="F6" s="1">
        <f t="shared" ref="F6:L6" si="1">SUM(F7:F31)</f>
        <v>7469245695</v>
      </c>
      <c r="G6" s="1">
        <f t="shared" si="1"/>
        <v>2600843000</v>
      </c>
      <c r="H6" s="1">
        <f t="shared" si="1"/>
        <v>6996922050</v>
      </c>
      <c r="I6" s="1">
        <f t="shared" si="1"/>
        <v>4059200</v>
      </c>
      <c r="J6" s="1">
        <f t="shared" si="1"/>
        <v>6052270</v>
      </c>
      <c r="K6" s="1">
        <f t="shared" si="1"/>
        <v>0</v>
      </c>
      <c r="L6" s="1">
        <f t="shared" si="1"/>
        <v>0</v>
      </c>
      <c r="M6" s="1">
        <f>F6-H6-L6</f>
        <v>472323645</v>
      </c>
      <c r="N6" s="4">
        <f>ROUND(G6/E6*100,2)</f>
        <v>90.04</v>
      </c>
      <c r="O6" s="4">
        <f t="shared" ref="O6:O57" si="2">ROUND(H6/F6*100,2)</f>
        <v>93.68</v>
      </c>
    </row>
    <row r="7" spans="1:15" x14ac:dyDescent="0.3">
      <c r="A7" s="34"/>
      <c r="B7" s="26" t="s">
        <v>3</v>
      </c>
      <c r="C7" s="19" t="s">
        <v>4</v>
      </c>
      <c r="D7" s="19"/>
      <c r="E7" s="40">
        <f>'[1]징수보고서(지난년도제외)'!D6</f>
        <v>183624850</v>
      </c>
      <c r="F7" s="40">
        <f>'[1]징수보고서(지난년도제외)'!E6</f>
        <v>188159410</v>
      </c>
      <c r="G7" s="40">
        <f>'[1]징수보고서(지난년도제외)'!F6</f>
        <v>577930</v>
      </c>
      <c r="H7" s="40">
        <f>'[1]징수보고서(지난년도제외)'!G6</f>
        <v>5107420</v>
      </c>
      <c r="I7" s="40">
        <f>'[1]징수보고서(지난년도제외)'!H6</f>
        <v>0</v>
      </c>
      <c r="J7" s="40">
        <f>'[1]징수보고서(지난년도제외)'!I6</f>
        <v>0</v>
      </c>
      <c r="K7" s="40">
        <f>'[1]징수보고서(지난년도제외)'!J6</f>
        <v>0</v>
      </c>
      <c r="L7" s="40">
        <f>'[1]징수보고서(지난년도제외)'!K6</f>
        <v>0</v>
      </c>
      <c r="M7" s="10">
        <f>F7-H7-L7</f>
        <v>183051990</v>
      </c>
      <c r="N7" s="5">
        <f t="shared" ref="N7:N57" si="3">ROUND(G7/E7*100,2)</f>
        <v>0.31</v>
      </c>
      <c r="O7" s="5">
        <f t="shared" si="2"/>
        <v>2.71</v>
      </c>
    </row>
    <row r="8" spans="1:15" x14ac:dyDescent="0.3">
      <c r="A8" s="34"/>
      <c r="B8" s="28"/>
      <c r="C8" s="19" t="s">
        <v>5</v>
      </c>
      <c r="D8" s="19"/>
      <c r="E8" s="40">
        <f>'[1]징수보고서(지난년도제외)'!D7</f>
        <v>251641060</v>
      </c>
      <c r="F8" s="40">
        <f>'[1]징수보고서(지난년도제외)'!E7</f>
        <v>415831920</v>
      </c>
      <c r="G8" s="40">
        <f>'[1]징수보고서(지난년도제외)'!F7</f>
        <v>164302770</v>
      </c>
      <c r="H8" s="40">
        <f>'[1]징수보고서(지난년도제외)'!G7</f>
        <v>233926030</v>
      </c>
      <c r="I8" s="40">
        <f>'[1]징수보고서(지난년도제외)'!H7</f>
        <v>0</v>
      </c>
      <c r="J8" s="40">
        <f>'[1]징수보고서(지난년도제외)'!I7</f>
        <v>0</v>
      </c>
      <c r="K8" s="40">
        <f>'[1]징수보고서(지난년도제외)'!J7</f>
        <v>0</v>
      </c>
      <c r="L8" s="40">
        <f>'[1]징수보고서(지난년도제외)'!K7</f>
        <v>0</v>
      </c>
      <c r="M8" s="10">
        <f t="shared" ref="M8:M31" si="4">F8-H8-L8</f>
        <v>181905890</v>
      </c>
      <c r="N8" s="5">
        <f t="shared" si="3"/>
        <v>65.290000000000006</v>
      </c>
      <c r="O8" s="5">
        <f t="shared" si="2"/>
        <v>56.25</v>
      </c>
    </row>
    <row r="9" spans="1:15" x14ac:dyDescent="0.3">
      <c r="A9" s="34"/>
      <c r="B9" s="26" t="s">
        <v>6</v>
      </c>
      <c r="C9" s="29" t="s">
        <v>7</v>
      </c>
      <c r="D9" s="29"/>
      <c r="E9" s="40">
        <f>'[1]징수보고서(지난년도제외)'!D9</f>
        <v>50730780</v>
      </c>
      <c r="F9" s="40">
        <f>'[1]징수보고서(지난년도제외)'!E9</f>
        <v>96810830</v>
      </c>
      <c r="G9" s="40">
        <f>'[1]징수보고서(지난년도제외)'!F9</f>
        <v>34682870</v>
      </c>
      <c r="H9" s="40">
        <f>'[1]징수보고서(지난년도제외)'!G9</f>
        <v>72867740</v>
      </c>
      <c r="I9" s="40">
        <f>'[1]징수보고서(지난년도제외)'!H9</f>
        <v>0</v>
      </c>
      <c r="J9" s="40">
        <f>'[1]징수보고서(지난년도제외)'!I9</f>
        <v>0</v>
      </c>
      <c r="K9" s="40">
        <f>'[1]징수보고서(지난년도제외)'!J9</f>
        <v>0</v>
      </c>
      <c r="L9" s="40">
        <f>'[1]징수보고서(지난년도제외)'!K9</f>
        <v>0</v>
      </c>
      <c r="M9" s="10">
        <f t="shared" si="4"/>
        <v>23943090</v>
      </c>
      <c r="N9" s="5">
        <f t="shared" si="3"/>
        <v>68.37</v>
      </c>
      <c r="O9" s="5">
        <f t="shared" si="2"/>
        <v>75.27</v>
      </c>
    </row>
    <row r="10" spans="1:15" x14ac:dyDescent="0.3">
      <c r="A10" s="34"/>
      <c r="B10" s="27"/>
      <c r="C10" s="29" t="s">
        <v>8</v>
      </c>
      <c r="D10" s="29"/>
      <c r="E10" s="40"/>
      <c r="F10" s="40"/>
      <c r="G10" s="40"/>
      <c r="H10" s="40"/>
      <c r="I10" s="40"/>
      <c r="J10" s="40"/>
      <c r="K10" s="40"/>
      <c r="L10" s="40"/>
      <c r="M10" s="10">
        <f t="shared" si="4"/>
        <v>0</v>
      </c>
      <c r="N10" s="5" t="e">
        <f t="shared" si="3"/>
        <v>#DIV/0!</v>
      </c>
      <c r="O10" s="5" t="e">
        <f t="shared" si="2"/>
        <v>#DIV/0!</v>
      </c>
    </row>
    <row r="11" spans="1:15" x14ac:dyDescent="0.3">
      <c r="A11" s="34"/>
      <c r="B11" s="27"/>
      <c r="C11" s="29" t="s">
        <v>9</v>
      </c>
      <c r="D11" s="29"/>
      <c r="E11" s="40"/>
      <c r="F11" s="40"/>
      <c r="G11" s="40"/>
      <c r="H11" s="40"/>
      <c r="I11" s="40"/>
      <c r="J11" s="40"/>
      <c r="K11" s="40"/>
      <c r="L11" s="40"/>
      <c r="M11" s="10">
        <f t="shared" si="4"/>
        <v>0</v>
      </c>
      <c r="N11" s="5" t="e">
        <f t="shared" si="3"/>
        <v>#DIV/0!</v>
      </c>
      <c r="O11" s="5" t="e">
        <f t="shared" si="2"/>
        <v>#DIV/0!</v>
      </c>
    </row>
    <row r="12" spans="1:15" x14ac:dyDescent="0.3">
      <c r="A12" s="34"/>
      <c r="B12" s="27"/>
      <c r="C12" s="29" t="s">
        <v>10</v>
      </c>
      <c r="D12" s="29"/>
      <c r="E12" s="40">
        <f>'[1]징수보고서(지난년도제외)'!D10</f>
        <v>0</v>
      </c>
      <c r="F12" s="40">
        <f>'[1]징수보고서(지난년도제외)'!E10</f>
        <v>51150</v>
      </c>
      <c r="G12" s="40">
        <f>'[1]징수보고서(지난년도제외)'!F10</f>
        <v>28420</v>
      </c>
      <c r="H12" s="40">
        <f>'[1]징수보고서(지난년도제외)'!G10</f>
        <v>51150</v>
      </c>
      <c r="I12" s="40">
        <f>'[1]징수보고서(지난년도제외)'!H10</f>
        <v>0</v>
      </c>
      <c r="J12" s="40">
        <f>'[1]징수보고서(지난년도제외)'!I10</f>
        <v>0</v>
      </c>
      <c r="K12" s="40">
        <f>'[1]징수보고서(지난년도제외)'!J10</f>
        <v>0</v>
      </c>
      <c r="L12" s="40">
        <f>'[1]징수보고서(지난년도제외)'!K10</f>
        <v>0</v>
      </c>
      <c r="M12" s="10">
        <f t="shared" si="4"/>
        <v>0</v>
      </c>
      <c r="N12" s="5" t="e">
        <f t="shared" si="3"/>
        <v>#DIV/0!</v>
      </c>
      <c r="O12" s="5">
        <f t="shared" si="2"/>
        <v>100</v>
      </c>
    </row>
    <row r="13" spans="1:15" x14ac:dyDescent="0.3">
      <c r="A13" s="34"/>
      <c r="B13" s="27"/>
      <c r="C13" s="29" t="s">
        <v>11</v>
      </c>
      <c r="D13" s="29"/>
      <c r="E13" s="40">
        <f>'[1]징수보고서(지난년도제외)'!D11</f>
        <v>55830</v>
      </c>
      <c r="F13" s="40">
        <f>'[1]징수보고서(지난년도제외)'!E11</f>
        <v>1812920</v>
      </c>
      <c r="G13" s="40">
        <f>'[1]징수보고서(지난년도제외)'!F11</f>
        <v>17370</v>
      </c>
      <c r="H13" s="40">
        <f>'[1]징수보고서(지난년도제외)'!G11</f>
        <v>1750800</v>
      </c>
      <c r="I13" s="40">
        <f>'[1]징수보고서(지난년도제외)'!H11</f>
        <v>0</v>
      </c>
      <c r="J13" s="40">
        <f>'[1]징수보고서(지난년도제외)'!I11</f>
        <v>0</v>
      </c>
      <c r="K13" s="40">
        <f>'[1]징수보고서(지난년도제외)'!J11</f>
        <v>0</v>
      </c>
      <c r="L13" s="40">
        <f>'[1]징수보고서(지난년도제외)'!K11</f>
        <v>0</v>
      </c>
      <c r="M13" s="10">
        <f t="shared" si="4"/>
        <v>62120</v>
      </c>
      <c r="N13" s="5">
        <f t="shared" si="3"/>
        <v>31.11</v>
      </c>
      <c r="O13" s="5">
        <f t="shared" si="2"/>
        <v>96.57</v>
      </c>
    </row>
    <row r="14" spans="1:15" x14ac:dyDescent="0.3">
      <c r="A14" s="34"/>
      <c r="B14" s="27"/>
      <c r="C14" s="29" t="s">
        <v>12</v>
      </c>
      <c r="D14" s="29"/>
      <c r="E14" s="40"/>
      <c r="F14" s="40"/>
      <c r="G14" s="40"/>
      <c r="H14" s="40"/>
      <c r="I14" s="40"/>
      <c r="J14" s="40"/>
      <c r="K14" s="40"/>
      <c r="L14" s="40"/>
      <c r="M14" s="10">
        <f t="shared" si="4"/>
        <v>0</v>
      </c>
      <c r="N14" s="5" t="e">
        <f t="shared" si="3"/>
        <v>#DIV/0!</v>
      </c>
      <c r="O14" s="5" t="e">
        <f t="shared" si="2"/>
        <v>#DIV/0!</v>
      </c>
    </row>
    <row r="15" spans="1:15" x14ac:dyDescent="0.3">
      <c r="A15" s="34"/>
      <c r="B15" s="27"/>
      <c r="C15" s="29" t="s">
        <v>13</v>
      </c>
      <c r="D15" s="29"/>
      <c r="E15" s="40"/>
      <c r="F15" s="40"/>
      <c r="G15" s="40"/>
      <c r="H15" s="40"/>
      <c r="I15" s="40"/>
      <c r="J15" s="40"/>
      <c r="K15" s="40"/>
      <c r="L15" s="40"/>
      <c r="M15" s="10">
        <f t="shared" si="4"/>
        <v>0</v>
      </c>
      <c r="N15" s="5" t="e">
        <f t="shared" si="3"/>
        <v>#DIV/0!</v>
      </c>
      <c r="O15" s="5" t="e">
        <f t="shared" si="2"/>
        <v>#DIV/0!</v>
      </c>
    </row>
    <row r="16" spans="1:15" x14ac:dyDescent="0.3">
      <c r="A16" s="34"/>
      <c r="B16" s="27"/>
      <c r="C16" s="29" t="s">
        <v>14</v>
      </c>
      <c r="D16" s="29"/>
      <c r="E16" s="40">
        <f>'[1]징수보고서(지난년도제외)'!D12</f>
        <v>20914560</v>
      </c>
      <c r="F16" s="40">
        <f>'[1]징수보고서(지난년도제외)'!E12</f>
        <v>67470890</v>
      </c>
      <c r="G16" s="40">
        <f>'[1]징수보고서(지난년도제외)'!F12</f>
        <v>20934560</v>
      </c>
      <c r="H16" s="40">
        <f>'[1]징수보고서(지난년도제외)'!G12</f>
        <v>67470890</v>
      </c>
      <c r="I16" s="40">
        <f>'[1]징수보고서(지난년도제외)'!H12</f>
        <v>0</v>
      </c>
      <c r="J16" s="40">
        <f>'[1]징수보고서(지난년도제외)'!I12</f>
        <v>0</v>
      </c>
      <c r="K16" s="40">
        <f>'[1]징수보고서(지난년도제외)'!J12</f>
        <v>0</v>
      </c>
      <c r="L16" s="40">
        <f>'[1]징수보고서(지난년도제외)'!K12</f>
        <v>0</v>
      </c>
      <c r="M16" s="10">
        <f t="shared" si="4"/>
        <v>0</v>
      </c>
      <c r="N16" s="5">
        <f t="shared" si="3"/>
        <v>100.1</v>
      </c>
      <c r="O16" s="5">
        <f t="shared" si="2"/>
        <v>100</v>
      </c>
    </row>
    <row r="17" spans="1:15" x14ac:dyDescent="0.3">
      <c r="A17" s="34"/>
      <c r="B17" s="28"/>
      <c r="C17" s="29" t="s">
        <v>15</v>
      </c>
      <c r="D17" s="29"/>
      <c r="E17" s="40">
        <f>'[1]징수보고서(지난년도제외)'!D13</f>
        <v>272766260</v>
      </c>
      <c r="F17" s="40">
        <f>'[1]징수보고서(지난년도제외)'!E13</f>
        <v>940857010</v>
      </c>
      <c r="G17" s="40">
        <f>'[1]징수보고서(지난년도제외)'!F13</f>
        <v>277086340</v>
      </c>
      <c r="H17" s="40">
        <f>'[1]징수보고서(지난년도제외)'!G13</f>
        <v>890179240</v>
      </c>
      <c r="I17" s="40">
        <f>'[1]징수보고서(지난년도제외)'!H13</f>
        <v>4038100</v>
      </c>
      <c r="J17" s="40">
        <f>'[1]징수보고서(지난년도제외)'!I13</f>
        <v>5951860</v>
      </c>
      <c r="K17" s="40">
        <f>'[1]징수보고서(지난년도제외)'!J13</f>
        <v>0</v>
      </c>
      <c r="L17" s="40">
        <f>'[1]징수보고서(지난년도제외)'!K13</f>
        <v>0</v>
      </c>
      <c r="M17" s="10">
        <f t="shared" si="4"/>
        <v>50677770</v>
      </c>
      <c r="N17" s="5">
        <f t="shared" si="3"/>
        <v>101.58</v>
      </c>
      <c r="O17" s="5">
        <f t="shared" si="2"/>
        <v>94.61</v>
      </c>
    </row>
    <row r="18" spans="1:15" x14ac:dyDescent="0.3">
      <c r="A18" s="34"/>
      <c r="B18" s="26" t="s">
        <v>16</v>
      </c>
      <c r="C18" s="29" t="s">
        <v>17</v>
      </c>
      <c r="D18" s="29"/>
      <c r="E18" s="40">
        <f>'[1]징수보고서(지난년도제외)'!D15</f>
        <v>65809210</v>
      </c>
      <c r="F18" s="40">
        <f>'[1]징수보고서(지난년도제외)'!E15</f>
        <v>199325280</v>
      </c>
      <c r="G18" s="40">
        <f>'[1]징수보고서(지난년도제외)'!F15</f>
        <v>68681120</v>
      </c>
      <c r="H18" s="40">
        <f>'[1]징수보고서(지난년도제외)'!G15</f>
        <v>197349480</v>
      </c>
      <c r="I18" s="40">
        <f>'[1]징수보고서(지난년도제외)'!H15</f>
        <v>21100</v>
      </c>
      <c r="J18" s="40">
        <f>'[1]징수보고서(지난년도제외)'!I15</f>
        <v>21100</v>
      </c>
      <c r="K18" s="40">
        <f>'[1]징수보고서(지난년도제외)'!J15</f>
        <v>0</v>
      </c>
      <c r="L18" s="40">
        <f>'[1]징수보고서(지난년도제외)'!K15</f>
        <v>0</v>
      </c>
      <c r="M18" s="10">
        <f t="shared" si="4"/>
        <v>1975800</v>
      </c>
      <c r="N18" s="5">
        <f t="shared" si="3"/>
        <v>104.36</v>
      </c>
      <c r="O18" s="5">
        <f t="shared" si="2"/>
        <v>99.01</v>
      </c>
    </row>
    <row r="19" spans="1:15" x14ac:dyDescent="0.3">
      <c r="A19" s="34"/>
      <c r="B19" s="27"/>
      <c r="C19" s="29" t="s">
        <v>18</v>
      </c>
      <c r="D19" s="29"/>
      <c r="E19" s="40">
        <f>'[1]징수보고서(지난년도제외)'!D16</f>
        <v>569557080</v>
      </c>
      <c r="F19" s="40">
        <f>'[1]징수보고서(지난년도제외)'!E16</f>
        <v>1807914690</v>
      </c>
      <c r="G19" s="40">
        <f>'[1]징수보고서(지난년도제외)'!F16</f>
        <v>568852630</v>
      </c>
      <c r="H19" s="40">
        <f>'[1]징수보고서(지난년도제외)'!G16</f>
        <v>1801839900</v>
      </c>
      <c r="I19" s="40">
        <f>'[1]징수보고서(지난년도제외)'!H16</f>
        <v>0</v>
      </c>
      <c r="J19" s="40">
        <f>'[1]징수보고서(지난년도제외)'!I16</f>
        <v>0</v>
      </c>
      <c r="K19" s="40">
        <f>'[1]징수보고서(지난년도제외)'!J16</f>
        <v>0</v>
      </c>
      <c r="L19" s="40">
        <f>'[1]징수보고서(지난년도제외)'!K16</f>
        <v>0</v>
      </c>
      <c r="M19" s="10">
        <f t="shared" si="4"/>
        <v>6074790</v>
      </c>
      <c r="N19" s="5">
        <f t="shared" si="3"/>
        <v>99.88</v>
      </c>
      <c r="O19" s="5">
        <f t="shared" si="2"/>
        <v>99.66</v>
      </c>
    </row>
    <row r="20" spans="1:15" x14ac:dyDescent="0.3">
      <c r="A20" s="34"/>
      <c r="B20" s="27"/>
      <c r="C20" s="29" t="s">
        <v>19</v>
      </c>
      <c r="D20" s="29"/>
      <c r="E20" s="40">
        <f>'[1]징수보고서(지난년도제외)'!D17</f>
        <v>17369660</v>
      </c>
      <c r="F20" s="40">
        <f>'[1]징수보고서(지난년도제외)'!E17</f>
        <v>69373980</v>
      </c>
      <c r="G20" s="40">
        <f>'[1]징수보고서(지난년도제외)'!F17</f>
        <v>23790240</v>
      </c>
      <c r="H20" s="40">
        <f>'[1]징수보고서(지난년도제외)'!G17</f>
        <v>66096840</v>
      </c>
      <c r="I20" s="40">
        <f>'[1]징수보고서(지난년도제외)'!H17</f>
        <v>0</v>
      </c>
      <c r="J20" s="40">
        <f>'[1]징수보고서(지난년도제외)'!I17</f>
        <v>0</v>
      </c>
      <c r="K20" s="40">
        <f>'[1]징수보고서(지난년도제외)'!J17</f>
        <v>0</v>
      </c>
      <c r="L20" s="40">
        <f>'[1]징수보고서(지난년도제외)'!K17</f>
        <v>0</v>
      </c>
      <c r="M20" s="10">
        <f t="shared" si="4"/>
        <v>3277140</v>
      </c>
      <c r="N20" s="5">
        <f t="shared" si="3"/>
        <v>136.96</v>
      </c>
      <c r="O20" s="5">
        <f t="shared" si="2"/>
        <v>95.28</v>
      </c>
    </row>
    <row r="21" spans="1:15" x14ac:dyDescent="0.3">
      <c r="A21" s="34"/>
      <c r="B21" s="27"/>
      <c r="C21" s="29" t="s">
        <v>20</v>
      </c>
      <c r="D21" s="29"/>
      <c r="E21" s="40">
        <f>'[1]징수보고서(지난년도제외)'!D18</f>
        <v>51429220</v>
      </c>
      <c r="F21" s="40">
        <f>'[1]징수보고서(지난년도제외)'!E18</f>
        <v>141910540</v>
      </c>
      <c r="G21" s="40">
        <f>'[1]징수보고서(지난년도제외)'!F18</f>
        <v>51592480</v>
      </c>
      <c r="H21" s="40">
        <f>'[1]징수보고서(지난년도제외)'!G18</f>
        <v>139740460</v>
      </c>
      <c r="I21" s="40">
        <f>'[1]징수보고서(지난년도제외)'!H18</f>
        <v>0</v>
      </c>
      <c r="J21" s="40">
        <f>'[1]징수보고서(지난년도제외)'!I18</f>
        <v>0</v>
      </c>
      <c r="K21" s="40">
        <f>'[1]징수보고서(지난년도제외)'!J18</f>
        <v>0</v>
      </c>
      <c r="L21" s="40">
        <f>'[1]징수보고서(지난년도제외)'!K18</f>
        <v>0</v>
      </c>
      <c r="M21" s="10">
        <f t="shared" si="4"/>
        <v>2170080</v>
      </c>
      <c r="N21" s="5">
        <f t="shared" si="3"/>
        <v>100.32</v>
      </c>
      <c r="O21" s="5">
        <f t="shared" si="2"/>
        <v>98.47</v>
      </c>
    </row>
    <row r="22" spans="1:15" x14ac:dyDescent="0.3">
      <c r="A22" s="34"/>
      <c r="B22" s="28"/>
      <c r="C22" s="29" t="s">
        <v>21</v>
      </c>
      <c r="D22" s="29"/>
      <c r="E22" s="40">
        <f>'[1]징수보고서(지난년도제외)'!D19</f>
        <v>44614960</v>
      </c>
      <c r="F22" s="40">
        <f>'[1]징수보고서(지난년도제외)'!E19</f>
        <v>186701370</v>
      </c>
      <c r="G22" s="40">
        <f>'[1]징수보고서(지난년도제외)'!F19</f>
        <v>46066920</v>
      </c>
      <c r="H22" s="40">
        <f>'[1]징수보고서(지난년도제외)'!G19</f>
        <v>185849820</v>
      </c>
      <c r="I22" s="40">
        <f>'[1]징수보고서(지난년도제외)'!H19</f>
        <v>0</v>
      </c>
      <c r="J22" s="40">
        <f>'[1]징수보고서(지난년도제외)'!I19</f>
        <v>0</v>
      </c>
      <c r="K22" s="40">
        <f>'[1]징수보고서(지난년도제외)'!J19</f>
        <v>0</v>
      </c>
      <c r="L22" s="40">
        <f>'[1]징수보고서(지난년도제외)'!K19</f>
        <v>0</v>
      </c>
      <c r="M22" s="10">
        <f t="shared" si="4"/>
        <v>851550</v>
      </c>
      <c r="N22" s="5">
        <f t="shared" si="3"/>
        <v>103.25</v>
      </c>
      <c r="O22" s="5">
        <f t="shared" si="2"/>
        <v>99.54</v>
      </c>
    </row>
    <row r="23" spans="1:15" x14ac:dyDescent="0.3">
      <c r="A23" s="34"/>
      <c r="B23" s="26" t="s">
        <v>22</v>
      </c>
      <c r="C23" s="29" t="s">
        <v>23</v>
      </c>
      <c r="D23" s="29"/>
      <c r="E23" s="40">
        <f>'[1]징수보고서(지난년도제외)'!D21</f>
        <v>137343040</v>
      </c>
      <c r="F23" s="40">
        <f>'[1]징수보고서(지난년도제외)'!E21</f>
        <v>351804040</v>
      </c>
      <c r="G23" s="40">
        <f>'[1]징수보고서(지난년도제외)'!F21</f>
        <v>121872000</v>
      </c>
      <c r="H23" s="40">
        <f>'[1]징수보고서(지난년도제외)'!G21</f>
        <v>335093300</v>
      </c>
      <c r="I23" s="40">
        <f>'[1]징수보고서(지난년도제외)'!H21</f>
        <v>0</v>
      </c>
      <c r="J23" s="40">
        <f>'[1]징수보고서(지난년도제외)'!I21</f>
        <v>0</v>
      </c>
      <c r="K23" s="40">
        <f>'[1]징수보고서(지난년도제외)'!J21</f>
        <v>0</v>
      </c>
      <c r="L23" s="40">
        <f>'[1]징수보고서(지난년도제외)'!K21</f>
        <v>0</v>
      </c>
      <c r="M23" s="10">
        <f t="shared" si="4"/>
        <v>16710740</v>
      </c>
      <c r="N23" s="5">
        <f t="shared" si="3"/>
        <v>88.74</v>
      </c>
      <c r="O23" s="5">
        <f t="shared" si="2"/>
        <v>95.25</v>
      </c>
    </row>
    <row r="24" spans="1:15" x14ac:dyDescent="0.3">
      <c r="A24" s="34"/>
      <c r="B24" s="27"/>
      <c r="C24" s="29" t="s">
        <v>24</v>
      </c>
      <c r="D24" s="29"/>
      <c r="E24" s="40"/>
      <c r="F24" s="40"/>
      <c r="G24" s="40"/>
      <c r="H24" s="40"/>
      <c r="I24" s="40"/>
      <c r="J24" s="40"/>
      <c r="K24" s="40"/>
      <c r="L24" s="40"/>
      <c r="M24" s="10">
        <f t="shared" si="4"/>
        <v>0</v>
      </c>
      <c r="N24" s="5" t="e">
        <f t="shared" si="3"/>
        <v>#DIV/0!</v>
      </c>
      <c r="O24" s="5" t="e">
        <f t="shared" si="2"/>
        <v>#DIV/0!</v>
      </c>
    </row>
    <row r="25" spans="1:15" x14ac:dyDescent="0.3">
      <c r="A25" s="34"/>
      <c r="B25" s="27"/>
      <c r="C25" s="29" t="s">
        <v>25</v>
      </c>
      <c r="D25" s="29"/>
      <c r="E25" s="40"/>
      <c r="F25" s="40"/>
      <c r="G25" s="40"/>
      <c r="H25" s="40"/>
      <c r="I25" s="40"/>
      <c r="J25" s="40"/>
      <c r="K25" s="40"/>
      <c r="L25" s="40"/>
      <c r="M25" s="10">
        <f t="shared" si="4"/>
        <v>0</v>
      </c>
      <c r="N25" s="5" t="e">
        <f t="shared" si="3"/>
        <v>#DIV/0!</v>
      </c>
      <c r="O25" s="5" t="e">
        <f t="shared" si="2"/>
        <v>#DIV/0!</v>
      </c>
    </row>
    <row r="26" spans="1:15" x14ac:dyDescent="0.3">
      <c r="A26" s="34"/>
      <c r="B26" s="27"/>
      <c r="C26" s="29" t="s">
        <v>26</v>
      </c>
      <c r="D26" s="29"/>
      <c r="E26" s="40"/>
      <c r="F26" s="40"/>
      <c r="G26" s="40"/>
      <c r="H26" s="40"/>
      <c r="I26" s="40"/>
      <c r="J26" s="40"/>
      <c r="K26" s="40"/>
      <c r="L26" s="40"/>
      <c r="M26" s="10">
        <f t="shared" si="4"/>
        <v>0</v>
      </c>
      <c r="N26" s="5" t="e">
        <f t="shared" si="3"/>
        <v>#DIV/0!</v>
      </c>
      <c r="O26" s="5" t="e">
        <f t="shared" si="2"/>
        <v>#DIV/0!</v>
      </c>
    </row>
    <row r="27" spans="1:15" x14ac:dyDescent="0.3">
      <c r="A27" s="34"/>
      <c r="B27" s="28"/>
      <c r="C27" s="29" t="s">
        <v>27</v>
      </c>
      <c r="D27" s="29"/>
      <c r="E27" s="40">
        <f>'[1]징수보고서(지난년도제외)'!D22</f>
        <v>605000</v>
      </c>
      <c r="F27" s="40">
        <f>'[1]징수보고서(지난년도제외)'!E22</f>
        <v>1589500</v>
      </c>
      <c r="G27" s="40">
        <f>'[1]징수보고서(지난년도제외)'!F22</f>
        <v>605000</v>
      </c>
      <c r="H27" s="40">
        <f>'[1]징수보고서(지난년도제외)'!G22</f>
        <v>1589500</v>
      </c>
      <c r="I27" s="40">
        <f>'[1]징수보고서(지난년도제외)'!H22</f>
        <v>0</v>
      </c>
      <c r="J27" s="40">
        <f>'[1]징수보고서(지난년도제외)'!I22</f>
        <v>0</v>
      </c>
      <c r="K27" s="40">
        <f>'[1]징수보고서(지난년도제외)'!J22</f>
        <v>0</v>
      </c>
      <c r="L27" s="40">
        <f>'[1]징수보고서(지난년도제외)'!K22</f>
        <v>0</v>
      </c>
      <c r="M27" s="10">
        <f t="shared" si="4"/>
        <v>0</v>
      </c>
      <c r="N27" s="5">
        <f t="shared" si="3"/>
        <v>100</v>
      </c>
      <c r="O27" s="5">
        <f t="shared" si="2"/>
        <v>100</v>
      </c>
    </row>
    <row r="28" spans="1:15" x14ac:dyDescent="0.3">
      <c r="A28" s="34"/>
      <c r="B28" s="11" t="s">
        <v>28</v>
      </c>
      <c r="C28" s="19" t="s">
        <v>28</v>
      </c>
      <c r="D28" s="19"/>
      <c r="E28" s="40">
        <f>'[1]징수보고서(지난년도제외)'!D24</f>
        <v>329230630</v>
      </c>
      <c r="F28" s="40">
        <f>'[1]징수보고서(지난년도제외)'!E24</f>
        <v>583628630</v>
      </c>
      <c r="G28" s="40">
        <f>'[1]징수보고서(지난년도제외)'!F24</f>
        <v>329230630</v>
      </c>
      <c r="H28" s="40">
        <f>'[1]징수보고서(지난년도제외)'!G24</f>
        <v>583628630</v>
      </c>
      <c r="I28" s="40">
        <f>'[1]징수보고서(지난년도제외)'!H24</f>
        <v>0</v>
      </c>
      <c r="J28" s="40">
        <f>'[1]징수보고서(지난년도제외)'!I24</f>
        <v>0</v>
      </c>
      <c r="K28" s="40">
        <f>'[1]징수보고서(지난년도제외)'!J24</f>
        <v>0</v>
      </c>
      <c r="L28" s="40">
        <f>'[1]징수보고서(지난년도제외)'!K24</f>
        <v>0</v>
      </c>
      <c r="M28" s="10">
        <f t="shared" si="4"/>
        <v>0</v>
      </c>
      <c r="N28" s="5">
        <f t="shared" si="3"/>
        <v>100</v>
      </c>
      <c r="O28" s="5">
        <f t="shared" si="2"/>
        <v>100</v>
      </c>
    </row>
    <row r="29" spans="1:15" x14ac:dyDescent="0.3">
      <c r="A29" s="34"/>
      <c r="B29" s="26" t="s">
        <v>29</v>
      </c>
      <c r="C29" s="29" t="s">
        <v>30</v>
      </c>
      <c r="D29" s="29"/>
      <c r="E29" s="40">
        <f>'[1]징수보고서(지난년도제외)'!D26</f>
        <v>855554760</v>
      </c>
      <c r="F29" s="40">
        <f>'[1]징수보고서(지난년도제외)'!E26</f>
        <v>2335739680</v>
      </c>
      <c r="G29" s="40">
        <f>'[1]징수보고서(지난년도제외)'!F26</f>
        <v>855554760</v>
      </c>
      <c r="H29" s="40">
        <f>'[1]징수보고서(지난년도제외)'!G26</f>
        <v>2335739680</v>
      </c>
      <c r="I29" s="40">
        <f>'[1]징수보고서(지난년도제외)'!H26</f>
        <v>0</v>
      </c>
      <c r="J29" s="40">
        <f>'[1]징수보고서(지난년도제외)'!I26</f>
        <v>0</v>
      </c>
      <c r="K29" s="40">
        <f>'[1]징수보고서(지난년도제외)'!J26</f>
        <v>0</v>
      </c>
      <c r="L29" s="40">
        <f>'[1]징수보고서(지난년도제외)'!K26</f>
        <v>0</v>
      </c>
      <c r="M29" s="10">
        <f t="shared" si="4"/>
        <v>0</v>
      </c>
      <c r="N29" s="5">
        <f t="shared" si="3"/>
        <v>100</v>
      </c>
      <c r="O29" s="5">
        <f t="shared" si="2"/>
        <v>100</v>
      </c>
    </row>
    <row r="30" spans="1:15" x14ac:dyDescent="0.3">
      <c r="A30" s="34"/>
      <c r="B30" s="27"/>
      <c r="C30" s="29" t="s">
        <v>31</v>
      </c>
      <c r="D30" s="29"/>
      <c r="E30" s="40"/>
      <c r="F30" s="40"/>
      <c r="G30" s="40"/>
      <c r="H30" s="40"/>
      <c r="I30" s="40"/>
      <c r="J30" s="40"/>
      <c r="K30" s="40"/>
      <c r="L30" s="40"/>
      <c r="M30" s="10">
        <f t="shared" si="4"/>
        <v>0</v>
      </c>
      <c r="N30" s="5" t="e">
        <f t="shared" si="3"/>
        <v>#DIV/0!</v>
      </c>
      <c r="O30" s="5" t="e">
        <f t="shared" si="2"/>
        <v>#DIV/0!</v>
      </c>
    </row>
    <row r="31" spans="1:15" x14ac:dyDescent="0.3">
      <c r="A31" s="34"/>
      <c r="B31" s="28"/>
      <c r="C31" s="19" t="s">
        <v>32</v>
      </c>
      <c r="D31" s="19"/>
      <c r="E31" s="40">
        <f>'[1]징수보고서(지난년도제외)'!D27</f>
        <v>37386035</v>
      </c>
      <c r="F31" s="40">
        <f>'[1]징수보고서(지난년도제외)'!E27</f>
        <v>80263855</v>
      </c>
      <c r="G31" s="40">
        <f>'[1]징수보고서(지난년도제외)'!F27</f>
        <v>36966960</v>
      </c>
      <c r="H31" s="40">
        <f>'[1]징수보고서(지난년도제외)'!G27</f>
        <v>78641170</v>
      </c>
      <c r="I31" s="40">
        <f>'[1]징수보고서(지난년도제외)'!H27</f>
        <v>0</v>
      </c>
      <c r="J31" s="40">
        <f>'[1]징수보고서(지난년도제외)'!I27</f>
        <v>79310</v>
      </c>
      <c r="K31" s="40">
        <f>'[1]징수보고서(지난년도제외)'!J27</f>
        <v>0</v>
      </c>
      <c r="L31" s="40">
        <f>'[1]징수보고서(지난년도제외)'!K27</f>
        <v>0</v>
      </c>
      <c r="M31" s="10">
        <f t="shared" si="4"/>
        <v>1622685</v>
      </c>
      <c r="N31" s="5">
        <f t="shared" si="3"/>
        <v>98.88</v>
      </c>
      <c r="O31" s="5">
        <f t="shared" si="2"/>
        <v>97.98</v>
      </c>
    </row>
    <row r="32" spans="1:15" x14ac:dyDescent="0.3">
      <c r="A32" s="20" t="s">
        <v>33</v>
      </c>
      <c r="B32" s="21"/>
      <c r="C32" s="21"/>
      <c r="D32" s="22"/>
      <c r="E32" s="1">
        <f>SUM(E33:E48)</f>
        <v>1778911039</v>
      </c>
      <c r="F32" s="1">
        <f t="shared" ref="F32:M32" si="5">SUM(F33:F48)</f>
        <v>22395814996</v>
      </c>
      <c r="G32" s="1">
        <f t="shared" si="5"/>
        <v>1123626167</v>
      </c>
      <c r="H32" s="1">
        <f t="shared" si="5"/>
        <v>7516492188</v>
      </c>
      <c r="I32" s="1">
        <f t="shared" si="5"/>
        <v>2317260</v>
      </c>
      <c r="J32" s="1">
        <f t="shared" si="5"/>
        <v>54276280</v>
      </c>
      <c r="K32" s="1">
        <f t="shared" si="5"/>
        <v>4716220</v>
      </c>
      <c r="L32" s="1">
        <f t="shared" si="5"/>
        <v>12229080</v>
      </c>
      <c r="M32" s="1">
        <f t="shared" si="5"/>
        <v>14867093728</v>
      </c>
      <c r="N32" s="4">
        <f t="shared" si="3"/>
        <v>63.16</v>
      </c>
      <c r="O32" s="4">
        <f t="shared" si="2"/>
        <v>33.56</v>
      </c>
    </row>
    <row r="33" spans="1:15" x14ac:dyDescent="0.3">
      <c r="A33" s="23"/>
      <c r="B33" s="26" t="s">
        <v>34</v>
      </c>
      <c r="C33" s="29" t="s">
        <v>35</v>
      </c>
      <c r="D33" s="29"/>
      <c r="E33" s="40"/>
      <c r="F33" s="40"/>
      <c r="G33" s="40"/>
      <c r="H33" s="40"/>
      <c r="I33" s="40"/>
      <c r="J33" s="40"/>
      <c r="K33" s="40"/>
      <c r="L33" s="40"/>
      <c r="M33" s="10">
        <f>F33-H33-L33</f>
        <v>0</v>
      </c>
      <c r="N33" s="5" t="e">
        <f t="shared" si="3"/>
        <v>#DIV/0!</v>
      </c>
      <c r="O33" s="5" t="e">
        <f t="shared" si="2"/>
        <v>#DIV/0!</v>
      </c>
    </row>
    <row r="34" spans="1:15" x14ac:dyDescent="0.3">
      <c r="A34" s="23"/>
      <c r="B34" s="27"/>
      <c r="C34" s="29" t="s">
        <v>36</v>
      </c>
      <c r="D34" s="29"/>
      <c r="E34" s="40"/>
      <c r="F34" s="40"/>
      <c r="G34" s="40"/>
      <c r="H34" s="40"/>
      <c r="I34" s="40"/>
      <c r="J34" s="40"/>
      <c r="K34" s="40"/>
      <c r="L34" s="40"/>
      <c r="M34" s="10">
        <f t="shared" ref="M34:M48" si="6">F34-H34-L34</f>
        <v>0</v>
      </c>
      <c r="N34" s="5" t="e">
        <f t="shared" si="3"/>
        <v>#DIV/0!</v>
      </c>
      <c r="O34" s="5" t="e">
        <f t="shared" si="2"/>
        <v>#DIV/0!</v>
      </c>
    </row>
    <row r="35" spans="1:15" x14ac:dyDescent="0.3">
      <c r="A35" s="23"/>
      <c r="B35" s="27"/>
      <c r="C35" s="29" t="s">
        <v>37</v>
      </c>
      <c r="D35" s="29"/>
      <c r="E35" s="40">
        <f>'[1]징수보고서(지난년도제외)'!D30</f>
        <v>137789210</v>
      </c>
      <c r="F35" s="40">
        <f>'[1]징수보고서(지난년도제외)'!E30</f>
        <v>191333220</v>
      </c>
      <c r="G35" s="40">
        <f>'[1]징수보고서(지난년도제외)'!F30</f>
        <v>47128820</v>
      </c>
      <c r="H35" s="40">
        <f>'[1]징수보고서(지난년도제외)'!G30</f>
        <v>100672830</v>
      </c>
      <c r="I35" s="40">
        <f>'[1]징수보고서(지난년도제외)'!H30</f>
        <v>0</v>
      </c>
      <c r="J35" s="40">
        <f>'[1]징수보고서(지난년도제외)'!I30</f>
        <v>0</v>
      </c>
      <c r="K35" s="40">
        <f>'[1]징수보고서(지난년도제외)'!J30</f>
        <v>0</v>
      </c>
      <c r="L35" s="40">
        <f>'[1]징수보고서(지난년도제외)'!K30</f>
        <v>0</v>
      </c>
      <c r="M35" s="10">
        <f t="shared" si="6"/>
        <v>90660390</v>
      </c>
      <c r="N35" s="5">
        <f t="shared" si="3"/>
        <v>34.200000000000003</v>
      </c>
      <c r="O35" s="5">
        <f t="shared" si="2"/>
        <v>52.62</v>
      </c>
    </row>
    <row r="36" spans="1:15" x14ac:dyDescent="0.3">
      <c r="A36" s="23"/>
      <c r="B36" s="28"/>
      <c r="C36" s="19" t="s">
        <v>38</v>
      </c>
      <c r="D36" s="19"/>
      <c r="E36" s="40">
        <f>'[1]징수보고서(지난년도제외)'!D31</f>
        <v>74000000</v>
      </c>
      <c r="F36" s="40">
        <f>'[1]징수보고서(지난년도제외)'!E31</f>
        <v>74181500</v>
      </c>
      <c r="G36" s="40">
        <f>'[1]징수보고서(지난년도제외)'!F31</f>
        <v>74000000</v>
      </c>
      <c r="H36" s="40">
        <f>'[1]징수보고서(지난년도제외)'!G31</f>
        <v>74181500</v>
      </c>
      <c r="I36" s="40">
        <f>'[1]징수보고서(지난년도제외)'!H31</f>
        <v>0</v>
      </c>
      <c r="J36" s="40">
        <f>'[1]징수보고서(지난년도제외)'!I31</f>
        <v>0</v>
      </c>
      <c r="K36" s="40">
        <f>'[1]징수보고서(지난년도제외)'!J31</f>
        <v>0</v>
      </c>
      <c r="L36" s="40">
        <f>'[1]징수보고서(지난년도제외)'!K31</f>
        <v>0</v>
      </c>
      <c r="M36" s="10">
        <f t="shared" si="6"/>
        <v>0</v>
      </c>
      <c r="N36" s="5">
        <f t="shared" si="3"/>
        <v>100</v>
      </c>
      <c r="O36" s="5">
        <f t="shared" si="2"/>
        <v>100</v>
      </c>
    </row>
    <row r="37" spans="1:15" x14ac:dyDescent="0.3">
      <c r="A37" s="23"/>
      <c r="B37" s="11" t="s">
        <v>39</v>
      </c>
      <c r="C37" s="19" t="s">
        <v>40</v>
      </c>
      <c r="D37" s="19"/>
      <c r="E37" s="40"/>
      <c r="F37" s="40"/>
      <c r="G37" s="40"/>
      <c r="H37" s="40"/>
      <c r="I37" s="40"/>
      <c r="J37" s="40"/>
      <c r="K37" s="40"/>
      <c r="L37" s="40"/>
      <c r="M37" s="10">
        <f t="shared" si="6"/>
        <v>0</v>
      </c>
      <c r="N37" s="5" t="e">
        <f t="shared" si="3"/>
        <v>#DIV/0!</v>
      </c>
      <c r="O37" s="5" t="e">
        <f t="shared" si="2"/>
        <v>#DIV/0!</v>
      </c>
    </row>
    <row r="38" spans="1:15" x14ac:dyDescent="0.3">
      <c r="A38" s="23"/>
      <c r="B38" s="26" t="s">
        <v>41</v>
      </c>
      <c r="C38" s="19" t="s">
        <v>72</v>
      </c>
      <c r="D38" s="19"/>
      <c r="E38" s="40"/>
      <c r="F38" s="40"/>
      <c r="G38" s="40"/>
      <c r="H38" s="40"/>
      <c r="I38" s="40"/>
      <c r="J38" s="40"/>
      <c r="K38" s="40"/>
      <c r="L38" s="40"/>
      <c r="M38" s="10">
        <f t="shared" si="6"/>
        <v>0</v>
      </c>
      <c r="N38" s="5" t="e">
        <f t="shared" si="3"/>
        <v>#DIV/0!</v>
      </c>
      <c r="O38" s="5" t="e">
        <f t="shared" si="2"/>
        <v>#DIV/0!</v>
      </c>
    </row>
    <row r="39" spans="1:15" x14ac:dyDescent="0.3">
      <c r="A39" s="23"/>
      <c r="B39" s="32"/>
      <c r="C39" s="19" t="s">
        <v>71</v>
      </c>
      <c r="D39" s="19"/>
      <c r="E39" s="40">
        <f>'[1]징수보고서(지난년도제외)'!D33</f>
        <v>632347690</v>
      </c>
      <c r="F39" s="40">
        <f>'[1]징수보고서(지난년도제외)'!E33</f>
        <v>1371409670</v>
      </c>
      <c r="G39" s="40">
        <f>'[1]징수보고서(지난년도제외)'!F33</f>
        <v>358047350</v>
      </c>
      <c r="H39" s="40">
        <f>'[1]징수보고서(지난년도제외)'!G33</f>
        <v>1000150420</v>
      </c>
      <c r="I39" s="40">
        <f>'[1]징수보고서(지난년도제외)'!H33</f>
        <v>0</v>
      </c>
      <c r="J39" s="40">
        <f>'[1]징수보고서(지난년도제외)'!I33</f>
        <v>0</v>
      </c>
      <c r="K39" s="40">
        <f>'[1]징수보고서(지난년도제외)'!J33</f>
        <v>0</v>
      </c>
      <c r="L39" s="40">
        <f>'[1]징수보고서(지난년도제외)'!K33</f>
        <v>0</v>
      </c>
      <c r="M39" s="10">
        <f t="shared" si="6"/>
        <v>371259250</v>
      </c>
      <c r="N39" s="5">
        <f t="shared" si="3"/>
        <v>56.62</v>
      </c>
      <c r="O39" s="5">
        <f t="shared" si="2"/>
        <v>72.930000000000007</v>
      </c>
    </row>
    <row r="40" spans="1:15" x14ac:dyDescent="0.3">
      <c r="A40" s="23"/>
      <c r="B40" s="33"/>
      <c r="C40" s="19" t="s">
        <v>42</v>
      </c>
      <c r="D40" s="19"/>
      <c r="E40" s="40">
        <f>'[1]징수보고서(지난년도제외)'!D34</f>
        <v>4942270</v>
      </c>
      <c r="F40" s="40">
        <f>'[1]징수보고서(지난년도제외)'!E34</f>
        <v>41129200</v>
      </c>
      <c r="G40" s="40">
        <f>'[1]징수보고서(지난년도제외)'!F34</f>
        <v>4942270</v>
      </c>
      <c r="H40" s="40">
        <f>'[1]징수보고서(지난년도제외)'!G34</f>
        <v>41129200</v>
      </c>
      <c r="I40" s="40">
        <f>'[1]징수보고서(지난년도제외)'!H34</f>
        <v>0</v>
      </c>
      <c r="J40" s="40">
        <f>'[1]징수보고서(지난년도제외)'!I34</f>
        <v>0</v>
      </c>
      <c r="K40" s="40">
        <f>'[1]징수보고서(지난년도제외)'!J34</f>
        <v>0</v>
      </c>
      <c r="L40" s="40">
        <f>'[1]징수보고서(지난년도제외)'!K34</f>
        <v>0</v>
      </c>
      <c r="M40" s="10">
        <f t="shared" si="6"/>
        <v>0</v>
      </c>
      <c r="N40" s="5">
        <f t="shared" si="3"/>
        <v>100</v>
      </c>
      <c r="O40" s="5">
        <f t="shared" si="2"/>
        <v>100</v>
      </c>
    </row>
    <row r="41" spans="1:15" x14ac:dyDescent="0.3">
      <c r="A41" s="23"/>
      <c r="B41" s="27" t="s">
        <v>43</v>
      </c>
      <c r="C41" s="31" t="s">
        <v>44</v>
      </c>
      <c r="D41" s="31"/>
      <c r="E41" s="40"/>
      <c r="F41" s="40"/>
      <c r="G41" s="40"/>
      <c r="H41" s="40"/>
      <c r="I41" s="40"/>
      <c r="J41" s="40"/>
      <c r="K41" s="40"/>
      <c r="L41" s="40"/>
      <c r="M41" s="10">
        <f t="shared" si="6"/>
        <v>0</v>
      </c>
      <c r="N41" s="5" t="e">
        <f t="shared" si="3"/>
        <v>#DIV/0!</v>
      </c>
      <c r="O41" s="5" t="e">
        <f t="shared" si="2"/>
        <v>#DIV/0!</v>
      </c>
    </row>
    <row r="42" spans="1:15" x14ac:dyDescent="0.3">
      <c r="A42" s="23"/>
      <c r="B42" s="27"/>
      <c r="C42" s="19" t="s">
        <v>45</v>
      </c>
      <c r="D42" s="19"/>
      <c r="E42" s="40"/>
      <c r="F42" s="40"/>
      <c r="G42" s="40"/>
      <c r="H42" s="40"/>
      <c r="I42" s="40"/>
      <c r="J42" s="40"/>
      <c r="K42" s="40"/>
      <c r="L42" s="40"/>
      <c r="M42" s="10">
        <f t="shared" si="6"/>
        <v>0</v>
      </c>
      <c r="N42" s="5" t="e">
        <f t="shared" si="3"/>
        <v>#DIV/0!</v>
      </c>
      <c r="O42" s="5" t="e">
        <f t="shared" si="2"/>
        <v>#DIV/0!</v>
      </c>
    </row>
    <row r="43" spans="1:15" x14ac:dyDescent="0.3">
      <c r="A43" s="23"/>
      <c r="B43" s="27"/>
      <c r="C43" s="19" t="s">
        <v>46</v>
      </c>
      <c r="D43" s="19"/>
      <c r="E43" s="40">
        <f>'[1]징수보고서(지난년도제외)'!D36</f>
        <v>0</v>
      </c>
      <c r="F43" s="40">
        <f>'[1]징수보고서(지난년도제외)'!E36</f>
        <v>40374820</v>
      </c>
      <c r="G43" s="40">
        <f>'[1]징수보고서(지난년도제외)'!F36</f>
        <v>0</v>
      </c>
      <c r="H43" s="40">
        <f>'[1]징수보고서(지난년도제외)'!G36</f>
        <v>40374820</v>
      </c>
      <c r="I43" s="40">
        <f>'[1]징수보고서(지난년도제외)'!H36</f>
        <v>0</v>
      </c>
      <c r="J43" s="40">
        <f>'[1]징수보고서(지난년도제외)'!I36</f>
        <v>0</v>
      </c>
      <c r="K43" s="40">
        <f>'[1]징수보고서(지난년도제외)'!J36</f>
        <v>0</v>
      </c>
      <c r="L43" s="40">
        <f>'[1]징수보고서(지난년도제외)'!K36</f>
        <v>0</v>
      </c>
      <c r="M43" s="10">
        <f t="shared" si="6"/>
        <v>0</v>
      </c>
      <c r="N43" s="5" t="e">
        <f t="shared" si="3"/>
        <v>#DIV/0!</v>
      </c>
      <c r="O43" s="5">
        <f t="shared" si="2"/>
        <v>100</v>
      </c>
    </row>
    <row r="44" spans="1:15" x14ac:dyDescent="0.3">
      <c r="A44" s="23"/>
      <c r="B44" s="27"/>
      <c r="C44" s="19" t="s">
        <v>47</v>
      </c>
      <c r="D44" s="19"/>
      <c r="E44" s="40">
        <f>'[1]징수보고서(지난년도제외)'!D37</f>
        <v>727300740</v>
      </c>
      <c r="F44" s="40">
        <f>'[1]징수보고서(지난년도제외)'!E37</f>
        <v>1539380800</v>
      </c>
      <c r="G44" s="40">
        <f>'[1]징수보고서(지난년도제외)'!F37</f>
        <v>286149670</v>
      </c>
      <c r="H44" s="40">
        <f>'[1]징수보고서(지난년도제외)'!G37</f>
        <v>805781330</v>
      </c>
      <c r="I44" s="40">
        <f>'[1]징수보고서(지난년도제외)'!H37</f>
        <v>0</v>
      </c>
      <c r="J44" s="40">
        <f>'[1]징수보고서(지난년도제외)'!I37</f>
        <v>0</v>
      </c>
      <c r="K44" s="40">
        <f>'[1]징수보고서(지난년도제외)'!J37</f>
        <v>0</v>
      </c>
      <c r="L44" s="40">
        <f>'[1]징수보고서(지난년도제외)'!K37</f>
        <v>0</v>
      </c>
      <c r="M44" s="10">
        <f t="shared" si="6"/>
        <v>733599470</v>
      </c>
      <c r="N44" s="5">
        <f t="shared" si="3"/>
        <v>39.340000000000003</v>
      </c>
      <c r="O44" s="5">
        <f t="shared" si="2"/>
        <v>52.34</v>
      </c>
    </row>
    <row r="45" spans="1:15" x14ac:dyDescent="0.3">
      <c r="A45" s="23"/>
      <c r="B45" s="27"/>
      <c r="C45" s="19" t="s">
        <v>48</v>
      </c>
      <c r="D45" s="19"/>
      <c r="E45" s="40">
        <f>'[1]징수보고서(지난년도제외)'!D38</f>
        <v>0</v>
      </c>
      <c r="F45" s="40">
        <f>'[1]징수보고서(지난년도제외)'!E38</f>
        <v>2384078010</v>
      </c>
      <c r="G45" s="40">
        <f>'[1]징수보고서(지난년도제외)'!F38</f>
        <v>0</v>
      </c>
      <c r="H45" s="40">
        <f>'[1]징수보고서(지난년도제외)'!G38</f>
        <v>2384078010</v>
      </c>
      <c r="I45" s="40">
        <f>'[1]징수보고서(지난년도제외)'!H38</f>
        <v>0</v>
      </c>
      <c r="J45" s="40">
        <f>'[1]징수보고서(지난년도제외)'!I38</f>
        <v>0</v>
      </c>
      <c r="K45" s="40">
        <f>'[1]징수보고서(지난년도제외)'!J38</f>
        <v>0</v>
      </c>
      <c r="L45" s="40">
        <f>'[1]징수보고서(지난년도제외)'!K38</f>
        <v>0</v>
      </c>
      <c r="M45" s="10">
        <f t="shared" si="6"/>
        <v>0</v>
      </c>
      <c r="N45" s="5" t="e">
        <f t="shared" si="3"/>
        <v>#DIV/0!</v>
      </c>
      <c r="O45" s="5">
        <f t="shared" si="2"/>
        <v>100</v>
      </c>
    </row>
    <row r="46" spans="1:15" x14ac:dyDescent="0.3">
      <c r="A46" s="23"/>
      <c r="B46" s="27"/>
      <c r="C46" s="19" t="s">
        <v>49</v>
      </c>
      <c r="D46" s="19"/>
      <c r="E46" s="40">
        <f>'[1]징수보고서(지난년도제외)'!D39</f>
        <v>633920</v>
      </c>
      <c r="F46" s="40">
        <f>'[1]징수보고서(지난년도제외)'!E39</f>
        <v>10863830</v>
      </c>
      <c r="G46" s="40">
        <f>'[1]징수보고서(지난년도제외)'!F39</f>
        <v>1247850</v>
      </c>
      <c r="H46" s="40">
        <f>'[1]징수보고서(지난년도제외)'!G39</f>
        <v>10863830</v>
      </c>
      <c r="I46" s="40">
        <f>'[1]징수보고서(지난년도제외)'!H39</f>
        <v>0</v>
      </c>
      <c r="J46" s="40">
        <f>'[1]징수보고서(지난년도제외)'!I39</f>
        <v>0</v>
      </c>
      <c r="K46" s="40">
        <f>'[1]징수보고서(지난년도제외)'!J39</f>
        <v>0</v>
      </c>
      <c r="L46" s="40">
        <f>'[1]징수보고서(지난년도제외)'!K39</f>
        <v>0</v>
      </c>
      <c r="M46" s="10">
        <f t="shared" si="6"/>
        <v>0</v>
      </c>
      <c r="N46" s="5">
        <f t="shared" si="3"/>
        <v>196.85</v>
      </c>
      <c r="O46" s="5">
        <f t="shared" si="2"/>
        <v>100</v>
      </c>
    </row>
    <row r="47" spans="1:15" x14ac:dyDescent="0.3">
      <c r="A47" s="23"/>
      <c r="B47" s="28"/>
      <c r="C47" s="19" t="s">
        <v>50</v>
      </c>
      <c r="D47" s="19"/>
      <c r="E47" s="40">
        <f>'[1]징수보고서(지난년도제외)'!D40</f>
        <v>193435099</v>
      </c>
      <c r="F47" s="40">
        <f>'[1]징수보고서(지난년도제외)'!E40</f>
        <v>1365837290</v>
      </c>
      <c r="G47" s="40">
        <f>'[1]징수보고서(지난년도제외)'!F40</f>
        <v>147626779</v>
      </c>
      <c r="H47" s="40">
        <f>'[1]징수보고서(지난년도제외)'!G40</f>
        <v>1218490910</v>
      </c>
      <c r="I47" s="40">
        <f>'[1]징수보고서(지난년도제외)'!H40</f>
        <v>2820</v>
      </c>
      <c r="J47" s="40">
        <f>'[1]징수보고서(지난년도제외)'!I40</f>
        <v>9880</v>
      </c>
      <c r="K47" s="40">
        <f>'[1]징수보고서(지난년도제외)'!J40</f>
        <v>0</v>
      </c>
      <c r="L47" s="40">
        <f>'[1]징수보고서(지난년도제외)'!K40</f>
        <v>0</v>
      </c>
      <c r="M47" s="10">
        <f t="shared" si="6"/>
        <v>147346380</v>
      </c>
      <c r="N47" s="5">
        <f t="shared" si="3"/>
        <v>76.319999999999993</v>
      </c>
      <c r="O47" s="5">
        <f t="shared" si="2"/>
        <v>89.21</v>
      </c>
    </row>
    <row r="48" spans="1:15" x14ac:dyDescent="0.3">
      <c r="A48" s="23"/>
      <c r="B48" s="3" t="s">
        <v>73</v>
      </c>
      <c r="C48" s="19" t="s">
        <v>73</v>
      </c>
      <c r="D48" s="19"/>
      <c r="E48" s="40">
        <f>[1]지난년도과목!E3</f>
        <v>8462110</v>
      </c>
      <c r="F48" s="40">
        <f>[1]지난년도과목!F3</f>
        <v>15377226656</v>
      </c>
      <c r="G48" s="40">
        <f>[1]지난년도과목!G3</f>
        <v>204483428</v>
      </c>
      <c r="H48" s="40">
        <f>[1]지난년도과목!H3</f>
        <v>1840769338</v>
      </c>
      <c r="I48" s="40">
        <f>[1]지난년도과목!I3</f>
        <v>2314440</v>
      </c>
      <c r="J48" s="40">
        <f>[1]지난년도과목!J3</f>
        <v>54266400</v>
      </c>
      <c r="K48" s="40">
        <f>[1]지난년도과목!K3</f>
        <v>4716220</v>
      </c>
      <c r="L48" s="40">
        <f>[1]지난년도과목!L3</f>
        <v>12229080</v>
      </c>
      <c r="M48" s="10">
        <f t="shared" si="6"/>
        <v>13524228238</v>
      </c>
      <c r="N48" s="5">
        <f t="shared" si="3"/>
        <v>2416.46</v>
      </c>
      <c r="O48" s="5">
        <f t="shared" si="2"/>
        <v>11.97</v>
      </c>
    </row>
    <row r="49" spans="1:15" x14ac:dyDescent="0.3">
      <c r="A49" s="20" t="s">
        <v>54</v>
      </c>
      <c r="B49" s="21"/>
      <c r="C49" s="21"/>
      <c r="D49" s="22"/>
      <c r="E49" s="1">
        <f>SUM(E50:E57)</f>
        <v>445237710</v>
      </c>
      <c r="F49" s="1">
        <f t="shared" ref="F49:M49" si="7">SUM(F50:F57)</f>
        <v>3806834000</v>
      </c>
      <c r="G49" s="1">
        <f t="shared" si="7"/>
        <v>290594370</v>
      </c>
      <c r="H49" s="1">
        <f t="shared" si="7"/>
        <v>686344870</v>
      </c>
      <c r="I49" s="1">
        <f t="shared" si="7"/>
        <v>0</v>
      </c>
      <c r="J49" s="1">
        <f t="shared" si="7"/>
        <v>40000</v>
      </c>
      <c r="K49" s="1">
        <f t="shared" si="7"/>
        <v>0</v>
      </c>
      <c r="L49" s="1">
        <f t="shared" si="7"/>
        <v>0</v>
      </c>
      <c r="M49" s="1">
        <f t="shared" si="7"/>
        <v>3120489130</v>
      </c>
      <c r="N49" s="4">
        <f t="shared" si="3"/>
        <v>65.27</v>
      </c>
      <c r="O49" s="4">
        <f t="shared" si="2"/>
        <v>18.03</v>
      </c>
    </row>
    <row r="50" spans="1:15" x14ac:dyDescent="0.3">
      <c r="A50" s="23"/>
      <c r="B50" s="12" t="s">
        <v>55</v>
      </c>
      <c r="C50" s="15" t="s">
        <v>55</v>
      </c>
      <c r="D50" s="15"/>
      <c r="E50" s="40">
        <f>'[1]징수보고서(지난년도제외)'!D43</f>
        <v>27390000</v>
      </c>
      <c r="F50" s="40">
        <f>'[1]징수보고서(지난년도제외)'!E43</f>
        <v>47290000</v>
      </c>
      <c r="G50" s="40">
        <f>'[1]징수보고서(지난년도제외)'!F43</f>
        <v>6950000</v>
      </c>
      <c r="H50" s="40">
        <f>'[1]징수보고서(지난년도제외)'!G43</f>
        <v>17450000</v>
      </c>
      <c r="I50" s="40">
        <f>'[1]징수보고서(지난년도제외)'!H43</f>
        <v>0</v>
      </c>
      <c r="J50" s="40">
        <f>'[1]징수보고서(지난년도제외)'!I43</f>
        <v>0</v>
      </c>
      <c r="K50" s="40">
        <f>'[1]징수보고서(지난년도제외)'!J43</f>
        <v>0</v>
      </c>
      <c r="L50" s="40">
        <f>'[1]징수보고서(지난년도제외)'!K43</f>
        <v>0</v>
      </c>
      <c r="M50" s="10">
        <f>F50-H50-L50</f>
        <v>29840000</v>
      </c>
      <c r="N50" s="5">
        <f t="shared" si="3"/>
        <v>25.37</v>
      </c>
      <c r="O50" s="5">
        <f t="shared" si="2"/>
        <v>36.9</v>
      </c>
    </row>
    <row r="51" spans="1:15" x14ac:dyDescent="0.3">
      <c r="A51" s="23"/>
      <c r="B51" s="12" t="s">
        <v>56</v>
      </c>
      <c r="C51" s="16" t="s">
        <v>56</v>
      </c>
      <c r="D51" s="16"/>
      <c r="E51" s="40">
        <f>'[1]징수보고서(지난년도제외)'!D45</f>
        <v>38330090</v>
      </c>
      <c r="F51" s="40">
        <f>'[1]징수보고서(지난년도제외)'!E45</f>
        <v>154336170</v>
      </c>
      <c r="G51" s="40">
        <f>'[1]징수보고서(지난년도제외)'!F45</f>
        <v>25013640</v>
      </c>
      <c r="H51" s="40">
        <f>'[1]징수보고서(지난년도제외)'!G45</f>
        <v>79815320</v>
      </c>
      <c r="I51" s="40">
        <f>'[1]징수보고서(지난년도제외)'!H45</f>
        <v>0</v>
      </c>
      <c r="J51" s="40">
        <f>'[1]징수보고서(지난년도제외)'!I45</f>
        <v>0</v>
      </c>
      <c r="K51" s="40">
        <f>'[1]징수보고서(지난년도제외)'!J45</f>
        <v>0</v>
      </c>
      <c r="L51" s="40">
        <f>'[1]징수보고서(지난년도제외)'!K45</f>
        <v>0</v>
      </c>
      <c r="M51" s="10">
        <f t="shared" ref="M51:M57" si="8">F51-H51-L51</f>
        <v>74520850</v>
      </c>
      <c r="N51" s="5">
        <f t="shared" si="3"/>
        <v>65.260000000000005</v>
      </c>
      <c r="O51" s="5">
        <f t="shared" si="2"/>
        <v>51.72</v>
      </c>
    </row>
    <row r="52" spans="1:15" x14ac:dyDescent="0.3">
      <c r="A52" s="23"/>
      <c r="B52" s="12" t="s">
        <v>57</v>
      </c>
      <c r="C52" s="15" t="s">
        <v>57</v>
      </c>
      <c r="D52" s="15"/>
      <c r="E52" s="40">
        <f>'[1]징수보고서(지난년도제외)'!D47</f>
        <v>2733180</v>
      </c>
      <c r="F52" s="40">
        <f>'[1]징수보고서(지난년도제외)'!E47</f>
        <v>24071860</v>
      </c>
      <c r="G52" s="40">
        <f>'[1]징수보고서(지난년도제외)'!F47</f>
        <v>1732890</v>
      </c>
      <c r="H52" s="40">
        <f>'[1]징수보고서(지난년도제외)'!G47</f>
        <v>16545920</v>
      </c>
      <c r="I52" s="40">
        <f>'[1]징수보고서(지난년도제외)'!H47</f>
        <v>0</v>
      </c>
      <c r="J52" s="40">
        <f>'[1]징수보고서(지난년도제외)'!I47</f>
        <v>0</v>
      </c>
      <c r="K52" s="40">
        <f>'[1]징수보고서(지난년도제외)'!J47</f>
        <v>0</v>
      </c>
      <c r="L52" s="40">
        <f>'[1]징수보고서(지난년도제외)'!K47</f>
        <v>0</v>
      </c>
      <c r="M52" s="10">
        <f t="shared" si="8"/>
        <v>7525940</v>
      </c>
      <c r="N52" s="5">
        <f t="shared" si="3"/>
        <v>63.4</v>
      </c>
      <c r="O52" s="5">
        <f t="shared" si="2"/>
        <v>68.739999999999995</v>
      </c>
    </row>
    <row r="53" spans="1:15" x14ac:dyDescent="0.3">
      <c r="A53" s="23"/>
      <c r="B53" s="25" t="s">
        <v>51</v>
      </c>
      <c r="C53" s="30" t="s">
        <v>52</v>
      </c>
      <c r="D53" s="30"/>
      <c r="E53" s="40">
        <f>'[1]징수보고서(지난년도제외)'!D49</f>
        <v>84916790</v>
      </c>
      <c r="F53" s="40">
        <f>'[1]징수보고서(지난년도제외)'!E49</f>
        <v>274695120</v>
      </c>
      <c r="G53" s="40">
        <f>'[1]징수보고서(지난년도제외)'!F49</f>
        <v>31247420</v>
      </c>
      <c r="H53" s="40">
        <f>'[1]징수보고서(지난년도제외)'!G49</f>
        <v>88357140</v>
      </c>
      <c r="I53" s="40">
        <f>'[1]징수보고서(지난년도제외)'!H49</f>
        <v>0</v>
      </c>
      <c r="J53" s="40">
        <f>'[1]징수보고서(지난년도제외)'!I49</f>
        <v>0</v>
      </c>
      <c r="K53" s="40">
        <f>'[1]징수보고서(지난년도제외)'!J49</f>
        <v>0</v>
      </c>
      <c r="L53" s="40">
        <f>'[1]징수보고서(지난년도제외)'!K49</f>
        <v>0</v>
      </c>
      <c r="M53" s="10">
        <f t="shared" si="8"/>
        <v>186337980</v>
      </c>
      <c r="N53" s="5">
        <f t="shared" si="3"/>
        <v>36.799999999999997</v>
      </c>
      <c r="O53" s="5">
        <f t="shared" si="2"/>
        <v>32.17</v>
      </c>
    </row>
    <row r="54" spans="1:15" x14ac:dyDescent="0.3">
      <c r="A54" s="23"/>
      <c r="B54" s="25"/>
      <c r="C54" s="15" t="s">
        <v>53</v>
      </c>
      <c r="D54" s="15"/>
      <c r="E54" s="40">
        <f>'[1]징수보고서(지난년도제외)'!D50</f>
        <v>154556340</v>
      </c>
      <c r="F54" s="40">
        <f>'[1]징수보고서(지난년도제외)'!E50</f>
        <v>264873840</v>
      </c>
      <c r="G54" s="40">
        <f>'[1]징수보고서(지난년도제외)'!F50</f>
        <v>59448640</v>
      </c>
      <c r="H54" s="40">
        <f>'[1]징수보고서(지난년도제외)'!G50</f>
        <v>142802640</v>
      </c>
      <c r="I54" s="40">
        <f>'[1]징수보고서(지난년도제외)'!H50</f>
        <v>0</v>
      </c>
      <c r="J54" s="40">
        <f>'[1]징수보고서(지난년도제외)'!I50</f>
        <v>40000</v>
      </c>
      <c r="K54" s="40">
        <f>'[1]징수보고서(지난년도제외)'!J50</f>
        <v>0</v>
      </c>
      <c r="L54" s="40">
        <f>'[1]징수보고서(지난년도제외)'!K50</f>
        <v>0</v>
      </c>
      <c r="M54" s="10">
        <f t="shared" si="8"/>
        <v>122071200</v>
      </c>
      <c r="N54" s="5">
        <f t="shared" si="3"/>
        <v>38.46</v>
      </c>
      <c r="O54" s="5">
        <f t="shared" si="2"/>
        <v>53.91</v>
      </c>
    </row>
    <row r="55" spans="1:15" x14ac:dyDescent="0.3">
      <c r="A55" s="23"/>
      <c r="B55" s="12" t="s">
        <v>58</v>
      </c>
      <c r="C55" s="15" t="s">
        <v>59</v>
      </c>
      <c r="D55" s="15"/>
      <c r="E55" s="40">
        <f>'[1]징수보고서(지난년도제외)'!D52</f>
        <v>3173880</v>
      </c>
      <c r="F55" s="40">
        <f>'[1]징수보고서(지난년도제외)'!E52</f>
        <v>41277450</v>
      </c>
      <c r="G55" s="40">
        <f>'[1]징수보고서(지난년도제외)'!F52</f>
        <v>11215580</v>
      </c>
      <c r="H55" s="40">
        <f>'[1]징수보고서(지난년도제외)'!G52</f>
        <v>18266330</v>
      </c>
      <c r="I55" s="40">
        <f>'[1]징수보고서(지난년도제외)'!H52</f>
        <v>0</v>
      </c>
      <c r="J55" s="40">
        <f>'[1]징수보고서(지난년도제외)'!I52</f>
        <v>0</v>
      </c>
      <c r="K55" s="40">
        <f>'[1]징수보고서(지난년도제외)'!J52</f>
        <v>0</v>
      </c>
      <c r="L55" s="40">
        <f>'[1]징수보고서(지난년도제외)'!K52</f>
        <v>0</v>
      </c>
      <c r="M55" s="10">
        <f t="shared" si="8"/>
        <v>23011120</v>
      </c>
      <c r="N55" s="5">
        <f t="shared" si="3"/>
        <v>353.37</v>
      </c>
      <c r="O55" s="5">
        <f t="shared" si="2"/>
        <v>44.25</v>
      </c>
    </row>
    <row r="56" spans="1:15" x14ac:dyDescent="0.3">
      <c r="A56" s="23"/>
      <c r="B56" s="12" t="s">
        <v>60</v>
      </c>
      <c r="C56" s="16" t="s">
        <v>60</v>
      </c>
      <c r="D56" s="16"/>
      <c r="E56" s="40">
        <f>'[1]징수보고서(지난년도제외)'!D54</f>
        <v>130637430</v>
      </c>
      <c r="F56" s="40">
        <f>'[1]징수보고서(지난년도제외)'!E54</f>
        <v>2987289560</v>
      </c>
      <c r="G56" s="40">
        <f>'[1]징수보고서(지난년도제외)'!F54</f>
        <v>150586200</v>
      </c>
      <c r="H56" s="40">
        <f>'[1]징수보고서(지난년도제외)'!G54</f>
        <v>310507520</v>
      </c>
      <c r="I56" s="40">
        <f>'[1]징수보고서(지난년도제외)'!H54</f>
        <v>0</v>
      </c>
      <c r="J56" s="40">
        <f>'[1]징수보고서(지난년도제외)'!I54</f>
        <v>0</v>
      </c>
      <c r="K56" s="40">
        <f>'[1]징수보고서(지난년도제외)'!J54</f>
        <v>0</v>
      </c>
      <c r="L56" s="40">
        <f>'[1]징수보고서(지난년도제외)'!K54</f>
        <v>0</v>
      </c>
      <c r="M56" s="10">
        <f t="shared" si="8"/>
        <v>2676782040</v>
      </c>
      <c r="N56" s="5">
        <f t="shared" si="3"/>
        <v>115.27</v>
      </c>
      <c r="O56" s="5">
        <f t="shared" si="2"/>
        <v>10.39</v>
      </c>
    </row>
    <row r="57" spans="1:15" x14ac:dyDescent="0.3">
      <c r="A57" s="24"/>
      <c r="B57" s="12" t="s">
        <v>61</v>
      </c>
      <c r="C57" s="16" t="s">
        <v>61</v>
      </c>
      <c r="D57" s="16"/>
      <c r="E57" s="40">
        <f>'[1]징수보고서(지난년도제외)'!D56</f>
        <v>3500000</v>
      </c>
      <c r="F57" s="40">
        <f>'[1]징수보고서(지난년도제외)'!E56</f>
        <v>13000000</v>
      </c>
      <c r="G57" s="40">
        <f>'[1]징수보고서(지난년도제외)'!F56</f>
        <v>4400000</v>
      </c>
      <c r="H57" s="40">
        <f>'[1]징수보고서(지난년도제외)'!G56</f>
        <v>12600000</v>
      </c>
      <c r="I57" s="40">
        <f>'[1]징수보고서(지난년도제외)'!H56</f>
        <v>0</v>
      </c>
      <c r="J57" s="40">
        <f>'[1]징수보고서(지난년도제외)'!I56</f>
        <v>0</v>
      </c>
      <c r="K57" s="40">
        <f>'[1]징수보고서(지난년도제외)'!J56</f>
        <v>0</v>
      </c>
      <c r="L57" s="40">
        <f>'[1]징수보고서(지난년도제외)'!K56</f>
        <v>0</v>
      </c>
      <c r="M57" s="10">
        <f t="shared" si="8"/>
        <v>400000</v>
      </c>
      <c r="N57" s="5">
        <f t="shared" si="3"/>
        <v>125.71</v>
      </c>
      <c r="O57" s="5">
        <f t="shared" si="2"/>
        <v>96.92</v>
      </c>
    </row>
    <row r="58" spans="1:15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5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5" x14ac:dyDescent="0.3">
      <c r="A60" s="13" t="s">
        <v>75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spans="1:15" x14ac:dyDescent="0.3">
      <c r="A61" s="13" t="s">
        <v>76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spans="1:15" x14ac:dyDescent="0.3">
      <c r="A62" s="13" t="s">
        <v>77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 spans="1:15" x14ac:dyDescent="0.3">
      <c r="A63" s="13" t="s">
        <v>82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5" x14ac:dyDescent="0.3">
      <c r="A64" s="13" t="s">
        <v>78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3">
      <c r="A65" s="13" t="s">
        <v>79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x14ac:dyDescent="0.3">
      <c r="A66" s="13" t="s">
        <v>80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x14ac:dyDescent="0.3">
      <c r="A67" s="13" t="s">
        <v>81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x14ac:dyDescent="0.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5" x14ac:dyDescent="0.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5" x14ac:dyDescent="0.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spans="1:15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spans="1:15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</row>
    <row r="75" spans="1:15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spans="1:15" x14ac:dyDescent="0.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spans="1:15" x14ac:dyDescent="0.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</row>
    <row r="79" spans="1:15" x14ac:dyDescent="0.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</row>
    <row r="80" spans="1:15" x14ac:dyDescent="0.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5" x14ac:dyDescent="0.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</row>
    <row r="82" spans="1:15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</row>
    <row r="84" spans="1:15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</row>
    <row r="85" spans="1:15" x14ac:dyDescent="0.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spans="1:15" x14ac:dyDescent="0.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</row>
    <row r="87" spans="1:15" x14ac:dyDescent="0.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x14ac:dyDescent="0.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 spans="1:15" x14ac:dyDescent="0.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1:15" x14ac:dyDescent="0.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</sheetData>
  <sheetProtection password="D73D" sheet="1" objects="1" scenarios="1" selectLockedCells="1"/>
  <mergeCells count="70">
    <mergeCell ref="A6:D6"/>
    <mergeCell ref="A2:D2"/>
    <mergeCell ref="A3:D3"/>
    <mergeCell ref="A4:D4"/>
    <mergeCell ref="A5:D5"/>
    <mergeCell ref="B9:B17"/>
    <mergeCell ref="C9:D9"/>
    <mergeCell ref="C10:D10"/>
    <mergeCell ref="C11:D11"/>
    <mergeCell ref="C12:D12"/>
    <mergeCell ref="C13:D13"/>
    <mergeCell ref="B18:B22"/>
    <mergeCell ref="C18:D18"/>
    <mergeCell ref="C19:D19"/>
    <mergeCell ref="C20:D20"/>
    <mergeCell ref="C21:D21"/>
    <mergeCell ref="C22:D22"/>
    <mergeCell ref="C29:D29"/>
    <mergeCell ref="C30:D30"/>
    <mergeCell ref="C31:D31"/>
    <mergeCell ref="C14:D14"/>
    <mergeCell ref="C15:D15"/>
    <mergeCell ref="C16:D16"/>
    <mergeCell ref="C17:D17"/>
    <mergeCell ref="B38:B40"/>
    <mergeCell ref="C38:D38"/>
    <mergeCell ref="C39:D39"/>
    <mergeCell ref="A32:D32"/>
    <mergeCell ref="B23:B27"/>
    <mergeCell ref="C23:D23"/>
    <mergeCell ref="C24:D24"/>
    <mergeCell ref="C25:D25"/>
    <mergeCell ref="C26:D26"/>
    <mergeCell ref="C27:D27"/>
    <mergeCell ref="A7:A31"/>
    <mergeCell ref="B7:B8"/>
    <mergeCell ref="C7:D7"/>
    <mergeCell ref="C8:D8"/>
    <mergeCell ref="C28:D28"/>
    <mergeCell ref="B29:B31"/>
    <mergeCell ref="B41:B47"/>
    <mergeCell ref="C41:D41"/>
    <mergeCell ref="C42:D42"/>
    <mergeCell ref="C43:D43"/>
    <mergeCell ref="C44:D44"/>
    <mergeCell ref="C45:D45"/>
    <mergeCell ref="C46:D46"/>
    <mergeCell ref="C47:D47"/>
    <mergeCell ref="C35:D35"/>
    <mergeCell ref="C36:D36"/>
    <mergeCell ref="C37:D37"/>
    <mergeCell ref="C53:D53"/>
    <mergeCell ref="C54:D54"/>
    <mergeCell ref="C40:D40"/>
    <mergeCell ref="C55:D55"/>
    <mergeCell ref="C56:D56"/>
    <mergeCell ref="C57:D57"/>
    <mergeCell ref="H1:O1"/>
    <mergeCell ref="A1:G1"/>
    <mergeCell ref="C48:D48"/>
    <mergeCell ref="A49:D49"/>
    <mergeCell ref="A50:A57"/>
    <mergeCell ref="C50:D50"/>
    <mergeCell ref="C51:D51"/>
    <mergeCell ref="C52:D52"/>
    <mergeCell ref="B53:B54"/>
    <mergeCell ref="A33:A48"/>
    <mergeCell ref="B33:B36"/>
    <mergeCell ref="C33:D33"/>
    <mergeCell ref="C34:D3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일반회계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2024-07-02T04:44:59Z</dcterms:created>
  <dcterms:modified xsi:type="dcterms:W3CDTF">2024-07-02T06:16:44Z</dcterms:modified>
</cp:coreProperties>
</file>