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★2024 세외수입 주요업무\징수실적보고\여수시홈페이지\"/>
    </mc:Choice>
  </mc:AlternateContent>
  <bookViews>
    <workbookView xWindow="0" yWindow="0" windowWidth="28800" windowHeight="12060"/>
  </bookViews>
  <sheets>
    <sheet name="일반회계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7" i="1" l="1"/>
  <c r="L57" i="1"/>
  <c r="K57" i="1"/>
  <c r="J57" i="1"/>
  <c r="I57" i="1"/>
  <c r="H57" i="1"/>
  <c r="O57" i="1" s="1"/>
  <c r="G57" i="1"/>
  <c r="F57" i="1"/>
  <c r="M57" i="1" s="1"/>
  <c r="E57" i="1"/>
  <c r="O56" i="1"/>
  <c r="M56" i="1"/>
  <c r="L56" i="1"/>
  <c r="K56" i="1"/>
  <c r="J56" i="1"/>
  <c r="I56" i="1"/>
  <c r="H56" i="1"/>
  <c r="G56" i="1"/>
  <c r="N56" i="1" s="1"/>
  <c r="F56" i="1"/>
  <c r="E56" i="1"/>
  <c r="N55" i="1"/>
  <c r="L55" i="1"/>
  <c r="K55" i="1"/>
  <c r="J55" i="1"/>
  <c r="I55" i="1"/>
  <c r="H55" i="1"/>
  <c r="O55" i="1" s="1"/>
  <c r="G55" i="1"/>
  <c r="F55" i="1"/>
  <c r="M55" i="1" s="1"/>
  <c r="E55" i="1"/>
  <c r="O54" i="1"/>
  <c r="M54" i="1"/>
  <c r="L54" i="1"/>
  <c r="K54" i="1"/>
  <c r="J54" i="1"/>
  <c r="I54" i="1"/>
  <c r="H54" i="1"/>
  <c r="G54" i="1"/>
  <c r="N54" i="1" s="1"/>
  <c r="F54" i="1"/>
  <c r="E54" i="1"/>
  <c r="N53" i="1"/>
  <c r="L53" i="1"/>
  <c r="K53" i="1"/>
  <c r="J53" i="1"/>
  <c r="I53" i="1"/>
  <c r="H53" i="1"/>
  <c r="O53" i="1" s="1"/>
  <c r="G53" i="1"/>
  <c r="F53" i="1"/>
  <c r="M53" i="1" s="1"/>
  <c r="E53" i="1"/>
  <c r="O52" i="1"/>
  <c r="M52" i="1"/>
  <c r="L52" i="1"/>
  <c r="K52" i="1"/>
  <c r="J52" i="1"/>
  <c r="I52" i="1"/>
  <c r="H52" i="1"/>
  <c r="G52" i="1"/>
  <c r="N52" i="1" s="1"/>
  <c r="F52" i="1"/>
  <c r="E52" i="1"/>
  <c r="N51" i="1"/>
  <c r="L51" i="1"/>
  <c r="K51" i="1"/>
  <c r="J51" i="1"/>
  <c r="I51" i="1"/>
  <c r="H51" i="1"/>
  <c r="O51" i="1" s="1"/>
  <c r="G51" i="1"/>
  <c r="F51" i="1"/>
  <c r="M51" i="1" s="1"/>
  <c r="E51" i="1"/>
  <c r="O50" i="1"/>
  <c r="M50" i="1"/>
  <c r="M49" i="1" s="1"/>
  <c r="L50" i="1"/>
  <c r="K50" i="1"/>
  <c r="K49" i="1" s="1"/>
  <c r="J50" i="1"/>
  <c r="I50" i="1"/>
  <c r="I49" i="1" s="1"/>
  <c r="H50" i="1"/>
  <c r="G50" i="1"/>
  <c r="N50" i="1" s="1"/>
  <c r="F50" i="1"/>
  <c r="E50" i="1"/>
  <c r="E49" i="1" s="1"/>
  <c r="L49" i="1"/>
  <c r="J49" i="1"/>
  <c r="H49" i="1"/>
  <c r="O49" i="1" s="1"/>
  <c r="F49" i="1"/>
  <c r="O48" i="1"/>
  <c r="M48" i="1"/>
  <c r="L48" i="1"/>
  <c r="K48" i="1"/>
  <c r="J48" i="1"/>
  <c r="I48" i="1"/>
  <c r="H48" i="1"/>
  <c r="G48" i="1"/>
  <c r="N48" i="1" s="1"/>
  <c r="F48" i="1"/>
  <c r="E48" i="1"/>
  <c r="N47" i="1"/>
  <c r="L47" i="1"/>
  <c r="K47" i="1"/>
  <c r="J47" i="1"/>
  <c r="I47" i="1"/>
  <c r="H47" i="1"/>
  <c r="O47" i="1" s="1"/>
  <c r="G47" i="1"/>
  <c r="F47" i="1"/>
  <c r="M47" i="1" s="1"/>
  <c r="E47" i="1"/>
  <c r="O46" i="1"/>
  <c r="M46" i="1"/>
  <c r="L46" i="1"/>
  <c r="K46" i="1"/>
  <c r="J46" i="1"/>
  <c r="I46" i="1"/>
  <c r="H46" i="1"/>
  <c r="G46" i="1"/>
  <c r="N46" i="1" s="1"/>
  <c r="F46" i="1"/>
  <c r="E46" i="1"/>
  <c r="N45" i="1"/>
  <c r="L45" i="1"/>
  <c r="K45" i="1"/>
  <c r="J45" i="1"/>
  <c r="I45" i="1"/>
  <c r="H45" i="1"/>
  <c r="O45" i="1" s="1"/>
  <c r="G45" i="1"/>
  <c r="F45" i="1"/>
  <c r="M45" i="1" s="1"/>
  <c r="E45" i="1"/>
  <c r="O44" i="1"/>
  <c r="M44" i="1"/>
  <c r="L44" i="1"/>
  <c r="K44" i="1"/>
  <c r="J44" i="1"/>
  <c r="I44" i="1"/>
  <c r="H44" i="1"/>
  <c r="G44" i="1"/>
  <c r="N44" i="1" s="1"/>
  <c r="F44" i="1"/>
  <c r="E44" i="1"/>
  <c r="N43" i="1"/>
  <c r="L43" i="1"/>
  <c r="K43" i="1"/>
  <c r="J43" i="1"/>
  <c r="I43" i="1"/>
  <c r="H43" i="1"/>
  <c r="O43" i="1" s="1"/>
  <c r="G43" i="1"/>
  <c r="F43" i="1"/>
  <c r="M43" i="1" s="1"/>
  <c r="E43" i="1"/>
  <c r="O42" i="1"/>
  <c r="N42" i="1"/>
  <c r="M42" i="1"/>
  <c r="O41" i="1"/>
  <c r="N41" i="1"/>
  <c r="M41" i="1"/>
  <c r="O40" i="1"/>
  <c r="M40" i="1"/>
  <c r="L40" i="1"/>
  <c r="K40" i="1"/>
  <c r="J40" i="1"/>
  <c r="I40" i="1"/>
  <c r="H40" i="1"/>
  <c r="G40" i="1"/>
  <c r="N40" i="1" s="1"/>
  <c r="F40" i="1"/>
  <c r="E40" i="1"/>
  <c r="N39" i="1"/>
  <c r="L39" i="1"/>
  <c r="K39" i="1"/>
  <c r="J39" i="1"/>
  <c r="I39" i="1"/>
  <c r="H39" i="1"/>
  <c r="O39" i="1" s="1"/>
  <c r="G39" i="1"/>
  <c r="F39" i="1"/>
  <c r="M39" i="1" s="1"/>
  <c r="E39" i="1"/>
  <c r="O38" i="1"/>
  <c r="N38" i="1"/>
  <c r="M38" i="1"/>
  <c r="O37" i="1"/>
  <c r="N37" i="1"/>
  <c r="M37" i="1"/>
  <c r="O36" i="1"/>
  <c r="M36" i="1"/>
  <c r="L36" i="1"/>
  <c r="K36" i="1"/>
  <c r="J36" i="1"/>
  <c r="I36" i="1"/>
  <c r="H36" i="1"/>
  <c r="G36" i="1"/>
  <c r="N36" i="1" s="1"/>
  <c r="F36" i="1"/>
  <c r="E36" i="1"/>
  <c r="N35" i="1"/>
  <c r="L35" i="1"/>
  <c r="L32" i="1" s="1"/>
  <c r="L5" i="1" s="1"/>
  <c r="K35" i="1"/>
  <c r="J35" i="1"/>
  <c r="J32" i="1" s="1"/>
  <c r="I35" i="1"/>
  <c r="H35" i="1"/>
  <c r="O35" i="1" s="1"/>
  <c r="G35" i="1"/>
  <c r="F35" i="1"/>
  <c r="M35" i="1" s="1"/>
  <c r="M32" i="1" s="1"/>
  <c r="E35" i="1"/>
  <c r="O34" i="1"/>
  <c r="M34" i="1"/>
  <c r="L34" i="1"/>
  <c r="K34" i="1"/>
  <c r="J34" i="1"/>
  <c r="I34" i="1"/>
  <c r="H34" i="1"/>
  <c r="G34" i="1"/>
  <c r="N34" i="1" s="1"/>
  <c r="F34" i="1"/>
  <c r="E34" i="1"/>
  <c r="O33" i="1"/>
  <c r="N33" i="1"/>
  <c r="M33" i="1"/>
  <c r="K32" i="1"/>
  <c r="I32" i="1"/>
  <c r="G32" i="1"/>
  <c r="N32" i="1" s="1"/>
  <c r="E32" i="1"/>
  <c r="N31" i="1"/>
  <c r="L31" i="1"/>
  <c r="K31" i="1"/>
  <c r="J31" i="1"/>
  <c r="I31" i="1"/>
  <c r="H31" i="1"/>
  <c r="O31" i="1" s="1"/>
  <c r="G31" i="1"/>
  <c r="F31" i="1"/>
  <c r="M31" i="1" s="1"/>
  <c r="E31" i="1"/>
  <c r="O30" i="1"/>
  <c r="N30" i="1"/>
  <c r="M30" i="1"/>
  <c r="N29" i="1"/>
  <c r="L29" i="1"/>
  <c r="K29" i="1"/>
  <c r="J29" i="1"/>
  <c r="I29" i="1"/>
  <c r="H29" i="1"/>
  <c r="O29" i="1" s="1"/>
  <c r="G29" i="1"/>
  <c r="F29" i="1"/>
  <c r="M29" i="1" s="1"/>
  <c r="E29" i="1"/>
  <c r="O28" i="1"/>
  <c r="M28" i="1"/>
  <c r="L28" i="1"/>
  <c r="K28" i="1"/>
  <c r="J28" i="1"/>
  <c r="I28" i="1"/>
  <c r="H28" i="1"/>
  <c r="G28" i="1"/>
  <c r="N28" i="1" s="1"/>
  <c r="F28" i="1"/>
  <c r="E28" i="1"/>
  <c r="N27" i="1"/>
  <c r="L27" i="1"/>
  <c r="K27" i="1"/>
  <c r="J27" i="1"/>
  <c r="I27" i="1"/>
  <c r="H27" i="1"/>
  <c r="O27" i="1" s="1"/>
  <c r="G27" i="1"/>
  <c r="F27" i="1"/>
  <c r="M27" i="1" s="1"/>
  <c r="E27" i="1"/>
  <c r="O26" i="1"/>
  <c r="N26" i="1"/>
  <c r="M26" i="1"/>
  <c r="O25" i="1"/>
  <c r="N25" i="1"/>
  <c r="M25" i="1"/>
  <c r="O24" i="1"/>
  <c r="N24" i="1"/>
  <c r="M24" i="1"/>
  <c r="N23" i="1"/>
  <c r="L23" i="1"/>
  <c r="K23" i="1"/>
  <c r="J23" i="1"/>
  <c r="I23" i="1"/>
  <c r="H23" i="1"/>
  <c r="O23" i="1" s="1"/>
  <c r="G23" i="1"/>
  <c r="F23" i="1"/>
  <c r="M23" i="1" s="1"/>
  <c r="E23" i="1"/>
  <c r="O22" i="1"/>
  <c r="M22" i="1"/>
  <c r="L22" i="1"/>
  <c r="K22" i="1"/>
  <c r="J22" i="1"/>
  <c r="I22" i="1"/>
  <c r="H22" i="1"/>
  <c r="G22" i="1"/>
  <c r="N22" i="1" s="1"/>
  <c r="F22" i="1"/>
  <c r="E22" i="1"/>
  <c r="N21" i="1"/>
  <c r="L21" i="1"/>
  <c r="K21" i="1"/>
  <c r="J21" i="1"/>
  <c r="I21" i="1"/>
  <c r="H21" i="1"/>
  <c r="O21" i="1" s="1"/>
  <c r="G21" i="1"/>
  <c r="F21" i="1"/>
  <c r="M21" i="1" s="1"/>
  <c r="E21" i="1"/>
  <c r="O20" i="1"/>
  <c r="M20" i="1"/>
  <c r="L20" i="1"/>
  <c r="K20" i="1"/>
  <c r="J20" i="1"/>
  <c r="I20" i="1"/>
  <c r="H20" i="1"/>
  <c r="G20" i="1"/>
  <c r="N20" i="1" s="1"/>
  <c r="F20" i="1"/>
  <c r="E20" i="1"/>
  <c r="N19" i="1"/>
  <c r="L19" i="1"/>
  <c r="K19" i="1"/>
  <c r="J19" i="1"/>
  <c r="I19" i="1"/>
  <c r="H19" i="1"/>
  <c r="O19" i="1" s="1"/>
  <c r="G19" i="1"/>
  <c r="F19" i="1"/>
  <c r="M19" i="1" s="1"/>
  <c r="E19" i="1"/>
  <c r="O18" i="1"/>
  <c r="M18" i="1"/>
  <c r="L18" i="1"/>
  <c r="K18" i="1"/>
  <c r="J18" i="1"/>
  <c r="I18" i="1"/>
  <c r="H18" i="1"/>
  <c r="G18" i="1"/>
  <c r="N18" i="1" s="1"/>
  <c r="F18" i="1"/>
  <c r="E18" i="1"/>
  <c r="N17" i="1"/>
  <c r="L17" i="1"/>
  <c r="K17" i="1"/>
  <c r="J17" i="1"/>
  <c r="I17" i="1"/>
  <c r="H17" i="1"/>
  <c r="O17" i="1" s="1"/>
  <c r="G17" i="1"/>
  <c r="F17" i="1"/>
  <c r="M17" i="1" s="1"/>
  <c r="E17" i="1"/>
  <c r="O16" i="1"/>
  <c r="M16" i="1"/>
  <c r="L16" i="1"/>
  <c r="K16" i="1"/>
  <c r="J16" i="1"/>
  <c r="I16" i="1"/>
  <c r="H16" i="1"/>
  <c r="G16" i="1"/>
  <c r="N16" i="1" s="1"/>
  <c r="F16" i="1"/>
  <c r="E16" i="1"/>
  <c r="N15" i="1"/>
  <c r="L15" i="1"/>
  <c r="K15" i="1"/>
  <c r="J15" i="1"/>
  <c r="I15" i="1"/>
  <c r="H15" i="1"/>
  <c r="O15" i="1" s="1"/>
  <c r="G15" i="1"/>
  <c r="F15" i="1"/>
  <c r="M15" i="1" s="1"/>
  <c r="E15" i="1"/>
  <c r="O14" i="1"/>
  <c r="M14" i="1"/>
  <c r="L14" i="1"/>
  <c r="K14" i="1"/>
  <c r="J14" i="1"/>
  <c r="I14" i="1"/>
  <c r="H14" i="1"/>
  <c r="G14" i="1"/>
  <c r="N14" i="1" s="1"/>
  <c r="F14" i="1"/>
  <c r="E14" i="1"/>
  <c r="N13" i="1"/>
  <c r="L13" i="1"/>
  <c r="K13" i="1"/>
  <c r="J13" i="1"/>
  <c r="I13" i="1"/>
  <c r="H13" i="1"/>
  <c r="O13" i="1" s="1"/>
  <c r="G13" i="1"/>
  <c r="F13" i="1"/>
  <c r="M13" i="1" s="1"/>
  <c r="E13" i="1"/>
  <c r="O12" i="1"/>
  <c r="M12" i="1"/>
  <c r="L12" i="1"/>
  <c r="K12" i="1"/>
  <c r="J12" i="1"/>
  <c r="I12" i="1"/>
  <c r="H12" i="1"/>
  <c r="G12" i="1"/>
  <c r="N12" i="1" s="1"/>
  <c r="F12" i="1"/>
  <c r="E12" i="1"/>
  <c r="O11" i="1"/>
  <c r="N11" i="1"/>
  <c r="M11" i="1"/>
  <c r="O10" i="1"/>
  <c r="M10" i="1"/>
  <c r="L10" i="1"/>
  <c r="K10" i="1"/>
  <c r="J10" i="1"/>
  <c r="I10" i="1"/>
  <c r="H10" i="1"/>
  <c r="G10" i="1"/>
  <c r="N10" i="1" s="1"/>
  <c r="F10" i="1"/>
  <c r="E10" i="1"/>
  <c r="N9" i="1"/>
  <c r="L9" i="1"/>
  <c r="K9" i="1"/>
  <c r="J9" i="1"/>
  <c r="I9" i="1"/>
  <c r="H9" i="1"/>
  <c r="O9" i="1" s="1"/>
  <c r="G9" i="1"/>
  <c r="F9" i="1"/>
  <c r="M9" i="1" s="1"/>
  <c r="E9" i="1"/>
  <c r="O8" i="1"/>
  <c r="M8" i="1"/>
  <c r="L8" i="1"/>
  <c r="K8" i="1"/>
  <c r="J8" i="1"/>
  <c r="I8" i="1"/>
  <c r="H8" i="1"/>
  <c r="G8" i="1"/>
  <c r="N8" i="1" s="1"/>
  <c r="F8" i="1"/>
  <c r="E8" i="1"/>
  <c r="N7" i="1"/>
  <c r="L7" i="1"/>
  <c r="L6" i="1" s="1"/>
  <c r="K7" i="1"/>
  <c r="J7" i="1"/>
  <c r="J6" i="1" s="1"/>
  <c r="I7" i="1"/>
  <c r="H7" i="1"/>
  <c r="O7" i="1" s="1"/>
  <c r="G7" i="1"/>
  <c r="F7" i="1"/>
  <c r="M7" i="1" s="1"/>
  <c r="E7" i="1"/>
  <c r="K6" i="1"/>
  <c r="K5" i="1" s="1"/>
  <c r="I6" i="1"/>
  <c r="G6" i="1"/>
  <c r="E6" i="1"/>
  <c r="J5" i="1"/>
  <c r="N6" i="1" l="1"/>
  <c r="G5" i="1"/>
  <c r="N5" i="1" s="1"/>
  <c r="E5" i="1"/>
  <c r="I5" i="1"/>
  <c r="F6" i="1"/>
  <c r="H6" i="1"/>
  <c r="F32" i="1"/>
  <c r="H32" i="1"/>
  <c r="O32" i="1" s="1"/>
  <c r="G49" i="1"/>
  <c r="N49" i="1" s="1"/>
  <c r="O6" i="1" l="1"/>
  <c r="H5" i="1"/>
  <c r="M6" i="1"/>
  <c r="F5" i="1"/>
  <c r="M5" i="1" s="1"/>
  <c r="O5" i="1" l="1"/>
</calcChain>
</file>

<file path=xl/sharedStrings.xml><?xml version="1.0" encoding="utf-8"?>
<sst xmlns="http://schemas.openxmlformats.org/spreadsheetml/2006/main" count="95" uniqueCount="88">
  <si>
    <t>2024년 11월</t>
    <phoneticPr fontId="3" type="noConversion"/>
  </si>
  <si>
    <t>지방세외수입 징수보고서(일반회계)</t>
    <phoneticPr fontId="3" type="noConversion"/>
  </si>
  <si>
    <t>○ 자치단체명 : 전라남도 여수시</t>
    <phoneticPr fontId="5" type="noConversion"/>
  </si>
  <si>
    <t>(단위: 원, %)</t>
    <phoneticPr fontId="5" type="noConversion"/>
  </si>
  <si>
    <t>항목</t>
    <phoneticPr fontId="5" type="noConversion"/>
  </si>
  <si>
    <t>ⓐ징수결정액
(본월분)</t>
    <phoneticPr fontId="5" type="noConversion"/>
  </si>
  <si>
    <t>①징수결정액
(누계)</t>
    <phoneticPr fontId="5" type="noConversion"/>
  </si>
  <si>
    <t>ⓑ수납액
(본월분)</t>
    <phoneticPr fontId="5" type="noConversion"/>
  </si>
  <si>
    <t>②수납액
(누계)</t>
    <phoneticPr fontId="5" type="noConversion"/>
  </si>
  <si>
    <t>과오납액
(본월분)</t>
    <phoneticPr fontId="5" type="noConversion"/>
  </si>
  <si>
    <t>③과오납액
(누계)</t>
    <phoneticPr fontId="5" type="noConversion"/>
  </si>
  <si>
    <t>불납결손액
(본월분)</t>
    <phoneticPr fontId="5" type="noConversion"/>
  </si>
  <si>
    <t>④불납결손액
(누계)</t>
    <phoneticPr fontId="3" type="noConversion"/>
  </si>
  <si>
    <t>미수납액
(①-②-④)</t>
    <phoneticPr fontId="5" type="noConversion"/>
  </si>
  <si>
    <t>당월징수율
(ⓑ/ⓐ)</t>
    <phoneticPr fontId="5" type="noConversion"/>
  </si>
  <si>
    <t>누적징수율
(②/①)</t>
    <phoneticPr fontId="5" type="noConversion"/>
  </si>
  <si>
    <t>합계</t>
    <phoneticPr fontId="5" type="noConversion"/>
  </si>
  <si>
    <t>경상적 세외수입</t>
    <phoneticPr fontId="5" type="noConversion"/>
  </si>
  <si>
    <t>재산임대수입</t>
    <phoneticPr fontId="5" type="noConversion"/>
  </si>
  <si>
    <t>국유재산임대료</t>
    <phoneticPr fontId="5" type="noConversion"/>
  </si>
  <si>
    <t>공유재산임대료</t>
    <phoneticPr fontId="5" type="noConversion"/>
  </si>
  <si>
    <t>사용료수입</t>
    <phoneticPr fontId="5" type="noConversion"/>
  </si>
  <si>
    <t>도로사용료</t>
  </si>
  <si>
    <t>하천사용료</t>
  </si>
  <si>
    <t>하수도사용료</t>
  </si>
  <si>
    <t>상수도사용료</t>
  </si>
  <si>
    <t>공유수면 사용료</t>
    <phoneticPr fontId="5" type="noConversion"/>
  </si>
  <si>
    <t>시장사용료</t>
  </si>
  <si>
    <t>입장료수입</t>
  </si>
  <si>
    <t>주차요금수입</t>
    <phoneticPr fontId="5" type="noConversion"/>
  </si>
  <si>
    <t>기타사용료</t>
  </si>
  <si>
    <t>수수료수입</t>
    <phoneticPr fontId="5" type="noConversion"/>
  </si>
  <si>
    <t>증지수입</t>
  </si>
  <si>
    <t>폐기물처리수수료</t>
    <phoneticPr fontId="5" type="noConversion"/>
  </si>
  <si>
    <t>재활용품수거판매수입</t>
  </si>
  <si>
    <t>보건의료수수료</t>
    <phoneticPr fontId="5" type="noConversion"/>
  </si>
  <si>
    <t>기타수수료</t>
  </si>
  <si>
    <t>사업수입</t>
    <phoneticPr fontId="5" type="noConversion"/>
  </si>
  <si>
    <t>사업장생산수입</t>
  </si>
  <si>
    <t>청산금수입</t>
  </si>
  <si>
    <t>매각사업수입</t>
  </si>
  <si>
    <t>배당금수입</t>
    <phoneticPr fontId="5" type="noConversion"/>
  </si>
  <si>
    <t>기타사업수입</t>
  </si>
  <si>
    <t>징수교부금수입</t>
    <phoneticPr fontId="5" type="noConversion"/>
  </si>
  <si>
    <t>이자수입　</t>
    <phoneticPr fontId="5" type="noConversion"/>
  </si>
  <si>
    <t>공공예금이자수입</t>
  </si>
  <si>
    <t>융자금회수이자수입</t>
    <phoneticPr fontId="5" type="noConversion"/>
  </si>
  <si>
    <t>기타이자수입</t>
    <phoneticPr fontId="5" type="noConversion"/>
  </si>
  <si>
    <t>임시적세외수입</t>
  </si>
  <si>
    <t>재산매각수입</t>
    <phoneticPr fontId="5" type="noConversion"/>
  </si>
  <si>
    <t>국유재산매각귀속수입금</t>
  </si>
  <si>
    <t>시도유재산매각귀속수입금</t>
  </si>
  <si>
    <t>공유재산매각수입금</t>
  </si>
  <si>
    <t>불용품 매각대금</t>
    <phoneticPr fontId="5" type="noConversion"/>
  </si>
  <si>
    <t>자치단체간 부담금</t>
    <phoneticPr fontId="5" type="noConversion"/>
  </si>
  <si>
    <t>자치단체간 부담금</t>
  </si>
  <si>
    <t>보조금 반환수입</t>
    <phoneticPr fontId="5" type="noConversion"/>
  </si>
  <si>
    <t>시도비보조금등반환수입</t>
    <phoneticPr fontId="5" type="noConversion"/>
  </si>
  <si>
    <t>자체보조금등반환수입</t>
    <phoneticPr fontId="5" type="noConversion"/>
  </si>
  <si>
    <t>위탁비반환수입</t>
    <phoneticPr fontId="5" type="noConversion"/>
  </si>
  <si>
    <t>기타수입</t>
    <phoneticPr fontId="5" type="noConversion"/>
  </si>
  <si>
    <t>체납처분수입</t>
    <phoneticPr fontId="5" type="noConversion"/>
  </si>
  <si>
    <t>보상금수납금</t>
    <phoneticPr fontId="5" type="noConversion"/>
  </si>
  <si>
    <t>기부금수입</t>
    <phoneticPr fontId="5" type="noConversion"/>
  </si>
  <si>
    <t>지적재조사조정금</t>
    <phoneticPr fontId="5" type="noConversion"/>
  </si>
  <si>
    <t>지방교부세감소분 보전수입</t>
    <phoneticPr fontId="5" type="noConversion"/>
  </si>
  <si>
    <t>위약금</t>
    <phoneticPr fontId="5" type="noConversion"/>
  </si>
  <si>
    <t>그외수입</t>
    <phoneticPr fontId="5" type="noConversion"/>
  </si>
  <si>
    <t>지난연도 수입</t>
    <phoneticPr fontId="5" type="noConversion"/>
  </si>
  <si>
    <t>지방행정제재 부과금</t>
    <phoneticPr fontId="5" type="noConversion"/>
  </si>
  <si>
    <t>과징금</t>
    <phoneticPr fontId="5" type="noConversion"/>
  </si>
  <si>
    <t>이행강제금</t>
    <phoneticPr fontId="5" type="noConversion"/>
  </si>
  <si>
    <t>변상금</t>
    <phoneticPr fontId="5" type="noConversion"/>
  </si>
  <si>
    <t>과태료</t>
    <phoneticPr fontId="5" type="noConversion"/>
  </si>
  <si>
    <t>차량관련과태료</t>
    <phoneticPr fontId="5" type="noConversion"/>
  </si>
  <si>
    <t>기타과태료</t>
    <phoneticPr fontId="5" type="noConversion"/>
  </si>
  <si>
    <t>환수금</t>
    <phoneticPr fontId="5" type="noConversion"/>
  </si>
  <si>
    <t>부정이익환수금</t>
    <phoneticPr fontId="5" type="noConversion"/>
  </si>
  <si>
    <t>부담금</t>
    <phoneticPr fontId="5" type="noConversion"/>
  </si>
  <si>
    <t>범칙금</t>
    <phoneticPr fontId="5" type="noConversion"/>
  </si>
  <si>
    <t>※ 작성요령</t>
    <phoneticPr fontId="3" type="noConversion"/>
  </si>
  <si>
    <t>1. 작성대상 : 일반회계</t>
    <phoneticPr fontId="3" type="noConversion"/>
  </si>
  <si>
    <t>2. 작성기준 : 매월 20일까지 전월 자료 세외수입통계정보시스템 징수월보 등록</t>
    <phoneticPr fontId="3" type="noConversion"/>
  </si>
  <si>
    <t>3. 제출방법 : 세외수입통계정보시스템</t>
    <phoneticPr fontId="3" type="noConversion"/>
  </si>
  <si>
    <t>4. 해당 지자체에서 부과, 징수되는 세외수입은 모두 포함하고, 자료 누락이나 잘못된 값이 들어가지 않도록 자료 작성에 각별히 신경(향후 연감 작업시 검증자료로 활용예정)</t>
    <phoneticPr fontId="3" type="noConversion"/>
  </si>
  <si>
    <t>5. 징수결정액은 납부자가 납부해야할 최종 금액으로 부과취소 등 감액분은 제외</t>
    <phoneticPr fontId="3" type="noConversion"/>
  </si>
  <si>
    <t>6. 수납액은 납부자가 실제 납부한 금액에서 과오납 환급금을 제외한 금액</t>
    <phoneticPr fontId="3" type="noConversion"/>
  </si>
  <si>
    <t>7. 불납결손액은 징수 불가능 금액으로 결손처분한 금액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</si>
</sst>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#,##0_);[Red]\(#,##0\)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indexed="0"/>
      <name val="System"/>
      <family val="2"/>
      <charset val="129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1">
      <alignment vertical="center"/>
    </xf>
    <xf numFmtId="176" fontId="4" fillId="0" borderId="0" xfId="1" applyNumberFormat="1" applyFont="1" applyAlignment="1" applyProtection="1">
      <alignment horizontal="center" vertical="center"/>
      <protection locked="0"/>
    </xf>
    <xf numFmtId="176" fontId="6" fillId="0" borderId="0" xfId="1" applyNumberFormat="1" applyFont="1" applyProtection="1">
      <alignment vertical="center"/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176" fontId="4" fillId="2" borderId="2" xfId="2" applyNumberFormat="1" applyFont="1" applyFill="1" applyBorder="1" applyAlignment="1" applyProtection="1">
      <alignment horizontal="center" vertical="center" wrapText="1"/>
    </xf>
    <xf numFmtId="177" fontId="4" fillId="3" borderId="2" xfId="1" applyNumberFormat="1" applyFont="1" applyFill="1" applyBorder="1">
      <alignment vertical="center"/>
    </xf>
    <xf numFmtId="0" fontId="8" fillId="3" borderId="2" xfId="1" applyNumberFormat="1" applyFont="1" applyFill="1" applyBorder="1" applyAlignment="1">
      <alignment horizontal="center" vertical="center"/>
    </xf>
    <xf numFmtId="177" fontId="4" fillId="4" borderId="2" xfId="1" applyNumberFormat="1" applyFont="1" applyFill="1" applyBorder="1">
      <alignment vertical="center"/>
    </xf>
    <xf numFmtId="0" fontId="8" fillId="4" borderId="2" xfId="1" applyNumberFormat="1" applyFont="1" applyFill="1" applyBorder="1" applyAlignment="1">
      <alignment horizontal="center" vertical="center"/>
    </xf>
    <xf numFmtId="177" fontId="1" fillId="0" borderId="2" xfId="1" applyNumberFormat="1" applyBorder="1" applyProtection="1">
      <alignment vertical="center"/>
      <protection locked="0"/>
    </xf>
    <xf numFmtId="177" fontId="6" fillId="0" borderId="2" xfId="1" applyNumberFormat="1" applyFont="1" applyFill="1" applyBorder="1">
      <alignment vertical="center"/>
    </xf>
    <xf numFmtId="0" fontId="8" fillId="0" borderId="2" xfId="1" applyNumberFormat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0" xfId="1" applyFont="1">
      <alignment vertical="center"/>
    </xf>
    <xf numFmtId="0" fontId="9" fillId="0" borderId="2" xfId="1" applyFont="1" applyBorder="1" applyAlignment="1">
      <alignment vertical="center" wrapText="1"/>
    </xf>
    <xf numFmtId="0" fontId="9" fillId="0" borderId="2" xfId="1" applyFont="1" applyBorder="1" applyAlignment="1">
      <alignment horizontal="left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9" fillId="0" borderId="2" xfId="3" applyFont="1" applyBorder="1">
      <alignment vertical="center"/>
    </xf>
    <xf numFmtId="0" fontId="6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" xfId="3" applyFont="1" applyBorder="1" applyAlignment="1">
      <alignment horizontal="left" vertical="center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2" fillId="0" borderId="0" xfId="1" applyFont="1" applyAlignment="1" applyProtection="1">
      <alignment horizontal="right" vertical="center"/>
      <protection locked="0"/>
    </xf>
    <xf numFmtId="0" fontId="2" fillId="0" borderId="0" xfId="1" applyFont="1" applyAlignment="1" applyProtection="1">
      <alignment horizontal="left" vertical="center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</cellXfs>
  <cellStyles count="4">
    <cellStyle name="표준" xfId="0" builtinId="0"/>
    <cellStyle name="표준 2" xfId="2"/>
    <cellStyle name="표준 3" xfId="3"/>
    <cellStyle name="표준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9733;2024%20&#49464;&#50808;&#49688;&#51077;%20&#51452;&#50836;&#50629;&#47924;/&#51669;&#49688;&#49892;&#51201;&#48372;&#44256;/&#46020;&#52397;(&#50900;&#48372;)/2024&#45380;%2011&#50900;%20&#49464;&#50808;&#49688;&#51077;%20&#51669;&#49688;&#49892;&#51201;%20&#48372;&#44256;-&#51089;&#50629;&#508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월보"/>
      <sheetName val="과태료"/>
      <sheetName val="월보작업용"/>
      <sheetName val="과태료작업용"/>
      <sheetName val="검산"/>
      <sheetName val="징수보고서(지난년도제외)"/>
      <sheetName val="징수보고서(과목)"/>
      <sheetName val="현년도과태료"/>
      <sheetName val="지난년도과목"/>
      <sheetName val="구분"/>
      <sheetName val="기타특별회계"/>
      <sheetName val="시청홈페이지(일반회계)"/>
      <sheetName val="행정안전부(특별회계)"/>
    </sheetNames>
    <sheetDataSet>
      <sheetData sheetId="0"/>
      <sheetData sheetId="1"/>
      <sheetData sheetId="2"/>
      <sheetData sheetId="3"/>
      <sheetData sheetId="4"/>
      <sheetData sheetId="5">
        <row r="6">
          <cell r="D6">
            <v>243790</v>
          </cell>
          <cell r="E6">
            <v>246305000</v>
          </cell>
          <cell r="F6">
            <v>207270</v>
          </cell>
          <cell r="G6">
            <v>245895880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D7">
            <v>8313600</v>
          </cell>
          <cell r="E7">
            <v>638176080</v>
          </cell>
          <cell r="F7">
            <v>25458590</v>
          </cell>
          <cell r="G7">
            <v>506251780</v>
          </cell>
          <cell r="H7">
            <v>0</v>
          </cell>
          <cell r="I7">
            <v>7080</v>
          </cell>
          <cell r="J7">
            <v>0</v>
          </cell>
          <cell r="K7">
            <v>0</v>
          </cell>
        </row>
        <row r="9">
          <cell r="D9">
            <v>21494230</v>
          </cell>
          <cell r="E9">
            <v>1712452900</v>
          </cell>
          <cell r="F9">
            <v>47151430</v>
          </cell>
          <cell r="G9">
            <v>1645749230</v>
          </cell>
          <cell r="H9">
            <v>0</v>
          </cell>
          <cell r="I9">
            <v>768190</v>
          </cell>
          <cell r="J9">
            <v>0</v>
          </cell>
          <cell r="K9">
            <v>0</v>
          </cell>
        </row>
        <row r="10">
          <cell r="D10">
            <v>45950</v>
          </cell>
          <cell r="E10">
            <v>174847130</v>
          </cell>
          <cell r="F10">
            <v>3255150</v>
          </cell>
          <cell r="G10">
            <v>174809360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D11">
            <v>174660</v>
          </cell>
          <cell r="E11">
            <v>1280530</v>
          </cell>
          <cell r="F11">
            <v>169260</v>
          </cell>
          <cell r="G11">
            <v>1183470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D12">
            <v>80240</v>
          </cell>
          <cell r="E12">
            <v>567209530</v>
          </cell>
          <cell r="F12">
            <v>24427390</v>
          </cell>
          <cell r="G12">
            <v>517239370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D13">
            <v>321180</v>
          </cell>
          <cell r="E13">
            <v>67732060</v>
          </cell>
          <cell r="F13">
            <v>0</v>
          </cell>
          <cell r="G13">
            <v>67410880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D14">
            <v>0</v>
          </cell>
          <cell r="E14">
            <v>2273000</v>
          </cell>
          <cell r="F14">
            <v>0</v>
          </cell>
          <cell r="G14">
            <v>2273000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D15">
            <v>25177740</v>
          </cell>
          <cell r="E15">
            <v>269442900</v>
          </cell>
          <cell r="F15">
            <v>25700840</v>
          </cell>
          <cell r="G15">
            <v>269442900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D16">
            <v>438968760</v>
          </cell>
          <cell r="E16">
            <v>4227860430</v>
          </cell>
          <cell r="F16">
            <v>390387020</v>
          </cell>
          <cell r="G16">
            <v>4096916210</v>
          </cell>
          <cell r="H16">
            <v>5848250</v>
          </cell>
          <cell r="I16">
            <v>53501500</v>
          </cell>
          <cell r="J16">
            <v>0</v>
          </cell>
          <cell r="K16">
            <v>0</v>
          </cell>
        </row>
        <row r="18">
          <cell r="D18">
            <v>59160100</v>
          </cell>
          <cell r="E18">
            <v>677318270</v>
          </cell>
          <cell r="F18">
            <v>59030920</v>
          </cell>
          <cell r="G18">
            <v>675646490</v>
          </cell>
          <cell r="H18">
            <v>3500</v>
          </cell>
          <cell r="I18">
            <v>76010</v>
          </cell>
          <cell r="J18">
            <v>0</v>
          </cell>
          <cell r="K18">
            <v>0</v>
          </cell>
        </row>
        <row r="19">
          <cell r="D19">
            <v>600925050</v>
          </cell>
          <cell r="E19">
            <v>6863623230</v>
          </cell>
          <cell r="F19">
            <v>576035750</v>
          </cell>
          <cell r="G19">
            <v>6828252930</v>
          </cell>
          <cell r="H19">
            <v>300750</v>
          </cell>
          <cell r="I19">
            <v>5549800</v>
          </cell>
          <cell r="J19">
            <v>0</v>
          </cell>
          <cell r="K19">
            <v>0</v>
          </cell>
        </row>
        <row r="20">
          <cell r="D20">
            <v>17205500</v>
          </cell>
          <cell r="E20">
            <v>221917380</v>
          </cell>
          <cell r="F20">
            <v>17205500</v>
          </cell>
          <cell r="G20">
            <v>221917380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D21">
            <v>49769330</v>
          </cell>
          <cell r="E21">
            <v>625309470</v>
          </cell>
          <cell r="F21">
            <v>49812750</v>
          </cell>
          <cell r="G21">
            <v>624607730</v>
          </cell>
          <cell r="H21">
            <v>0</v>
          </cell>
          <cell r="I21">
            <v>16900</v>
          </cell>
          <cell r="J21">
            <v>0</v>
          </cell>
          <cell r="K21">
            <v>0</v>
          </cell>
        </row>
        <row r="22">
          <cell r="D22">
            <v>42207710</v>
          </cell>
          <cell r="E22">
            <v>535277130</v>
          </cell>
          <cell r="F22">
            <v>42049400</v>
          </cell>
          <cell r="G22">
            <v>534818840</v>
          </cell>
          <cell r="H22">
            <v>65400</v>
          </cell>
          <cell r="I22">
            <v>67700</v>
          </cell>
          <cell r="J22">
            <v>0</v>
          </cell>
          <cell r="K22">
            <v>0</v>
          </cell>
        </row>
        <row r="24">
          <cell r="D24">
            <v>59510600</v>
          </cell>
          <cell r="E24">
            <v>746943320</v>
          </cell>
          <cell r="F24">
            <v>59531100</v>
          </cell>
          <cell r="G24">
            <v>746933320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D25">
            <v>770000</v>
          </cell>
          <cell r="E25">
            <v>8002500</v>
          </cell>
          <cell r="F25">
            <v>764500</v>
          </cell>
          <cell r="G25">
            <v>7980500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D27">
            <v>147335610</v>
          </cell>
          <cell r="E27">
            <v>2448176230</v>
          </cell>
          <cell r="F27">
            <v>147335610</v>
          </cell>
          <cell r="G27">
            <v>2448176230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9">
          <cell r="D29">
            <v>693630120</v>
          </cell>
          <cell r="E29">
            <v>10677512610</v>
          </cell>
          <cell r="F29">
            <v>693630120</v>
          </cell>
          <cell r="G29">
            <v>10677512610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D30">
            <v>-6221880</v>
          </cell>
          <cell r="E30">
            <v>411243945</v>
          </cell>
          <cell r="F30">
            <v>3456290</v>
          </cell>
          <cell r="G30">
            <v>408807435</v>
          </cell>
          <cell r="H30">
            <v>0</v>
          </cell>
          <cell r="I30">
            <v>79310</v>
          </cell>
          <cell r="J30">
            <v>0</v>
          </cell>
          <cell r="K30">
            <v>0</v>
          </cell>
        </row>
        <row r="33">
          <cell r="D33">
            <v>0</v>
          </cell>
          <cell r="E33">
            <v>28616030</v>
          </cell>
          <cell r="F33">
            <v>0</v>
          </cell>
          <cell r="G33">
            <v>28616030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D34">
            <v>93541000</v>
          </cell>
          <cell r="E34">
            <v>972131850</v>
          </cell>
          <cell r="F34">
            <v>0</v>
          </cell>
          <cell r="G34">
            <v>833320850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D35">
            <v>92483450</v>
          </cell>
          <cell r="E35">
            <v>228101500</v>
          </cell>
          <cell r="F35">
            <v>75860050</v>
          </cell>
          <cell r="G35">
            <v>211478100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7">
          <cell r="D37">
            <v>83382330</v>
          </cell>
          <cell r="E37">
            <v>3075084220</v>
          </cell>
          <cell r="F37">
            <v>60376230</v>
          </cell>
          <cell r="G37">
            <v>2981649570</v>
          </cell>
          <cell r="H37">
            <v>0</v>
          </cell>
          <cell r="I37">
            <v>318730</v>
          </cell>
          <cell r="J37">
            <v>0</v>
          </cell>
          <cell r="K37">
            <v>0</v>
          </cell>
        </row>
        <row r="38">
          <cell r="D38">
            <v>0</v>
          </cell>
          <cell r="E38">
            <v>62863190</v>
          </cell>
          <cell r="F38">
            <v>0</v>
          </cell>
          <cell r="G38">
            <v>62863190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40">
          <cell r="D40">
            <v>0</v>
          </cell>
          <cell r="E40">
            <v>40374820</v>
          </cell>
          <cell r="F40">
            <v>0</v>
          </cell>
          <cell r="G40">
            <v>40374820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D41">
            <v>-753237390</v>
          </cell>
          <cell r="E41">
            <v>16295833720</v>
          </cell>
          <cell r="F41">
            <v>566852660</v>
          </cell>
          <cell r="G41">
            <v>5199358930</v>
          </cell>
          <cell r="H41">
            <v>0</v>
          </cell>
          <cell r="I41">
            <v>8957700</v>
          </cell>
          <cell r="J41">
            <v>0</v>
          </cell>
          <cell r="K41">
            <v>0</v>
          </cell>
        </row>
        <row r="42">
          <cell r="D42">
            <v>1679207200</v>
          </cell>
          <cell r="E42">
            <v>8004219970</v>
          </cell>
          <cell r="F42">
            <v>1679207200</v>
          </cell>
          <cell r="G42">
            <v>8004219970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D43">
            <v>147310</v>
          </cell>
          <cell r="E43">
            <v>26385410</v>
          </cell>
          <cell r="F43">
            <v>288850</v>
          </cell>
          <cell r="G43">
            <v>26385410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D44">
            <v>-18161570</v>
          </cell>
          <cell r="E44">
            <v>4341385474</v>
          </cell>
          <cell r="F44">
            <v>107700980</v>
          </cell>
          <cell r="G44">
            <v>4198219074</v>
          </cell>
          <cell r="H44">
            <v>0</v>
          </cell>
          <cell r="I44">
            <v>9880</v>
          </cell>
          <cell r="J44">
            <v>0</v>
          </cell>
          <cell r="K44">
            <v>0</v>
          </cell>
        </row>
        <row r="46">
          <cell r="D46">
            <v>8200000</v>
          </cell>
          <cell r="E46">
            <v>144088610</v>
          </cell>
          <cell r="F46">
            <v>6100000</v>
          </cell>
          <cell r="G46">
            <v>112370000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8">
          <cell r="D48">
            <v>208496820</v>
          </cell>
          <cell r="E48">
            <v>1041552690</v>
          </cell>
          <cell r="F48">
            <v>76159340</v>
          </cell>
          <cell r="G48">
            <v>437829280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D50">
            <v>41790</v>
          </cell>
          <cell r="E50">
            <v>369883370</v>
          </cell>
          <cell r="F50">
            <v>561370</v>
          </cell>
          <cell r="G50">
            <v>107864300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3">
          <cell r="D53">
            <v>91256020</v>
          </cell>
          <cell r="E53">
            <v>1119618350</v>
          </cell>
          <cell r="F53">
            <v>31764310</v>
          </cell>
          <cell r="G53">
            <v>444614830</v>
          </cell>
          <cell r="H53">
            <v>0</v>
          </cell>
          <cell r="I53">
            <v>0</v>
          </cell>
          <cell r="J53">
            <v>942630</v>
          </cell>
          <cell r="K53">
            <v>942630</v>
          </cell>
        </row>
        <row r="54">
          <cell r="D54">
            <v>112447900</v>
          </cell>
          <cell r="E54">
            <v>1178504340</v>
          </cell>
          <cell r="F54">
            <v>81639380</v>
          </cell>
          <cell r="G54">
            <v>767259050</v>
          </cell>
          <cell r="H54">
            <v>88000</v>
          </cell>
          <cell r="I54">
            <v>10728870</v>
          </cell>
          <cell r="J54">
            <v>0</v>
          </cell>
          <cell r="K54">
            <v>0</v>
          </cell>
        </row>
        <row r="56">
          <cell r="D56">
            <v>1326870</v>
          </cell>
          <cell r="E56">
            <v>49506590</v>
          </cell>
          <cell r="F56">
            <v>1316200</v>
          </cell>
          <cell r="G56">
            <v>46548940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8">
          <cell r="D58">
            <v>41183610</v>
          </cell>
          <cell r="E58">
            <v>1912427840</v>
          </cell>
          <cell r="F58">
            <v>218830650</v>
          </cell>
          <cell r="G58">
            <v>1620136790</v>
          </cell>
          <cell r="H58">
            <v>821040</v>
          </cell>
          <cell r="I58">
            <v>2757635600</v>
          </cell>
          <cell r="J58">
            <v>0</v>
          </cell>
          <cell r="K58">
            <v>0</v>
          </cell>
        </row>
        <row r="60">
          <cell r="D60">
            <v>900000</v>
          </cell>
          <cell r="E60">
            <v>47880000</v>
          </cell>
          <cell r="F60">
            <v>1300000</v>
          </cell>
          <cell r="G60">
            <v>44980000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</sheetData>
      <sheetData sheetId="6"/>
      <sheetData sheetId="7"/>
      <sheetData sheetId="8">
        <row r="3">
          <cell r="E3">
            <v>-311181370</v>
          </cell>
          <cell r="F3">
            <v>14974534546</v>
          </cell>
          <cell r="G3">
            <v>124469200</v>
          </cell>
          <cell r="H3">
            <v>3690289536</v>
          </cell>
          <cell r="I3">
            <v>1595660</v>
          </cell>
          <cell r="J3">
            <v>118728100</v>
          </cell>
          <cell r="K3">
            <v>23276200</v>
          </cell>
          <cell r="L3">
            <v>871871080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abSelected="1" zoomScale="90" zoomScaleNormal="90" workbookViewId="0">
      <selection sqref="A1:G1"/>
    </sheetView>
  </sheetViews>
  <sheetFormatPr defaultRowHeight="16.5" x14ac:dyDescent="0.3"/>
  <cols>
    <col min="1" max="1" width="2.375" style="1" customWidth="1"/>
    <col min="2" max="2" width="16" style="1" customWidth="1"/>
    <col min="3" max="3" width="9" style="1"/>
    <col min="4" max="4" width="18.375" style="1" customWidth="1"/>
    <col min="5" max="13" width="18.125" style="1" customWidth="1"/>
    <col min="14" max="15" width="12.75" style="1" customWidth="1"/>
    <col min="16" max="16384" width="9" style="1"/>
  </cols>
  <sheetData>
    <row r="1" spans="1:15" ht="30.75" customHeight="1" x14ac:dyDescent="0.3">
      <c r="A1" s="36" t="s">
        <v>0</v>
      </c>
      <c r="B1" s="36"/>
      <c r="C1" s="36"/>
      <c r="D1" s="36"/>
      <c r="E1" s="36"/>
      <c r="F1" s="36"/>
      <c r="G1" s="36"/>
      <c r="H1" s="37" t="s">
        <v>1</v>
      </c>
      <c r="I1" s="37"/>
      <c r="J1" s="37"/>
      <c r="K1" s="37"/>
      <c r="L1" s="37"/>
      <c r="M1" s="37"/>
      <c r="N1" s="37"/>
      <c r="O1" s="37"/>
    </row>
    <row r="2" spans="1:15" x14ac:dyDescent="0.3">
      <c r="A2" s="38" t="s">
        <v>2</v>
      </c>
      <c r="B2" s="38"/>
      <c r="C2" s="38"/>
      <c r="D2" s="38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">
      <c r="A3" s="39"/>
      <c r="B3" s="39"/>
      <c r="C3" s="39"/>
      <c r="D3" s="39"/>
      <c r="E3" s="3"/>
      <c r="F3" s="3"/>
      <c r="G3" s="3"/>
      <c r="H3" s="3"/>
      <c r="I3" s="3"/>
      <c r="J3" s="3"/>
      <c r="K3" s="3"/>
      <c r="L3" s="3"/>
      <c r="M3" s="3"/>
      <c r="N3" s="3"/>
      <c r="O3" s="4" t="s">
        <v>3</v>
      </c>
    </row>
    <row r="4" spans="1:15" ht="33.75" customHeight="1" x14ac:dyDescent="0.3">
      <c r="A4" s="40" t="s">
        <v>4</v>
      </c>
      <c r="B4" s="40"/>
      <c r="C4" s="40"/>
      <c r="D4" s="40"/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</row>
    <row r="5" spans="1:15" x14ac:dyDescent="0.3">
      <c r="A5" s="41" t="s">
        <v>16</v>
      </c>
      <c r="B5" s="41"/>
      <c r="C5" s="41"/>
      <c r="D5" s="41"/>
      <c r="E5" s="6">
        <f>E6+E32+E49</f>
        <v>3489146260</v>
      </c>
      <c r="F5" s="6">
        <f t="shared" ref="F5:L5" si="0">F6+F32+F49</f>
        <v>85035896165</v>
      </c>
      <c r="G5" s="6">
        <f t="shared" si="0"/>
        <v>5198035310</v>
      </c>
      <c r="H5" s="6">
        <f t="shared" si="0"/>
        <v>59560204215</v>
      </c>
      <c r="I5" s="6">
        <f t="shared" si="0"/>
        <v>8722600</v>
      </c>
      <c r="J5" s="6">
        <f t="shared" si="0"/>
        <v>2956445370</v>
      </c>
      <c r="K5" s="6">
        <f t="shared" si="0"/>
        <v>24218830</v>
      </c>
      <c r="L5" s="6">
        <f t="shared" si="0"/>
        <v>872813710</v>
      </c>
      <c r="M5" s="6">
        <f>F5-H5-L5</f>
        <v>24602878240</v>
      </c>
      <c r="N5" s="7">
        <f>ROUND(G5/E5*100,2)</f>
        <v>148.97999999999999</v>
      </c>
      <c r="O5" s="7">
        <f>ROUND(H5/F5*100,2)</f>
        <v>70.040000000000006</v>
      </c>
    </row>
    <row r="6" spans="1:15" x14ac:dyDescent="0.3">
      <c r="A6" s="34" t="s">
        <v>17</v>
      </c>
      <c r="B6" s="34"/>
      <c r="C6" s="34"/>
      <c r="D6" s="34"/>
      <c r="E6" s="8">
        <f>SUM(E7:E31)</f>
        <v>2159112290</v>
      </c>
      <c r="F6" s="8">
        <f t="shared" ref="F6:L6" si="1">SUM(F7:F31)</f>
        <v>31122903645</v>
      </c>
      <c r="G6" s="8">
        <f t="shared" si="1"/>
        <v>2165608890</v>
      </c>
      <c r="H6" s="8">
        <f t="shared" si="1"/>
        <v>30701825545</v>
      </c>
      <c r="I6" s="8">
        <f t="shared" si="1"/>
        <v>6217900</v>
      </c>
      <c r="J6" s="8">
        <f t="shared" si="1"/>
        <v>60066490</v>
      </c>
      <c r="K6" s="8">
        <f t="shared" si="1"/>
        <v>0</v>
      </c>
      <c r="L6" s="8">
        <f t="shared" si="1"/>
        <v>0</v>
      </c>
      <c r="M6" s="8">
        <f>F6-H6-L6</f>
        <v>421078100</v>
      </c>
      <c r="N6" s="9">
        <f>ROUND(G6/E6*100,2)</f>
        <v>100.3</v>
      </c>
      <c r="O6" s="9">
        <f t="shared" ref="O6:O57" si="2">ROUND(H6/F6*100,2)</f>
        <v>98.65</v>
      </c>
    </row>
    <row r="7" spans="1:15" x14ac:dyDescent="0.3">
      <c r="A7" s="35"/>
      <c r="B7" s="30" t="s">
        <v>18</v>
      </c>
      <c r="C7" s="18" t="s">
        <v>19</v>
      </c>
      <c r="D7" s="18"/>
      <c r="E7" s="10">
        <f>'[1]징수보고서(지난년도제외)'!D6</f>
        <v>243790</v>
      </c>
      <c r="F7" s="10">
        <f>'[1]징수보고서(지난년도제외)'!E6</f>
        <v>246305000</v>
      </c>
      <c r="G7" s="10">
        <f>'[1]징수보고서(지난년도제외)'!F6</f>
        <v>207270</v>
      </c>
      <c r="H7" s="10">
        <f>'[1]징수보고서(지난년도제외)'!G6</f>
        <v>245895880</v>
      </c>
      <c r="I7" s="10">
        <f>'[1]징수보고서(지난년도제외)'!H6</f>
        <v>0</v>
      </c>
      <c r="J7" s="10">
        <f>'[1]징수보고서(지난년도제외)'!I6</f>
        <v>0</v>
      </c>
      <c r="K7" s="10">
        <f>'[1]징수보고서(지난년도제외)'!J6</f>
        <v>0</v>
      </c>
      <c r="L7" s="10">
        <f>'[1]징수보고서(지난년도제외)'!K6</f>
        <v>0</v>
      </c>
      <c r="M7" s="11">
        <f>F7-H7-L7</f>
        <v>409120</v>
      </c>
      <c r="N7" s="12">
        <f t="shared" ref="N7:N57" si="3">ROUND(G7/E7*100,2)</f>
        <v>85.02</v>
      </c>
      <c r="O7" s="12">
        <f t="shared" si="2"/>
        <v>99.83</v>
      </c>
    </row>
    <row r="8" spans="1:15" x14ac:dyDescent="0.3">
      <c r="A8" s="35"/>
      <c r="B8" s="28"/>
      <c r="C8" s="18" t="s">
        <v>20</v>
      </c>
      <c r="D8" s="18"/>
      <c r="E8" s="10">
        <f>'[1]징수보고서(지난년도제외)'!D7</f>
        <v>8313600</v>
      </c>
      <c r="F8" s="10">
        <f>'[1]징수보고서(지난년도제외)'!E7</f>
        <v>638176080</v>
      </c>
      <c r="G8" s="10">
        <f>'[1]징수보고서(지난년도제외)'!F7</f>
        <v>25458590</v>
      </c>
      <c r="H8" s="10">
        <f>'[1]징수보고서(지난년도제외)'!G7</f>
        <v>506251780</v>
      </c>
      <c r="I8" s="10">
        <f>'[1]징수보고서(지난년도제외)'!H7</f>
        <v>0</v>
      </c>
      <c r="J8" s="10">
        <f>'[1]징수보고서(지난년도제외)'!I7</f>
        <v>7080</v>
      </c>
      <c r="K8" s="10">
        <f>'[1]징수보고서(지난년도제외)'!J7</f>
        <v>0</v>
      </c>
      <c r="L8" s="10">
        <f>'[1]징수보고서(지난년도제외)'!K7</f>
        <v>0</v>
      </c>
      <c r="M8" s="11">
        <f t="shared" ref="M8:M31" si="4">F8-H8-L8</f>
        <v>131924300</v>
      </c>
      <c r="N8" s="12">
        <f t="shared" si="3"/>
        <v>306.23</v>
      </c>
      <c r="O8" s="12">
        <f t="shared" si="2"/>
        <v>79.33</v>
      </c>
    </row>
    <row r="9" spans="1:15" x14ac:dyDescent="0.3">
      <c r="A9" s="35"/>
      <c r="B9" s="30" t="s">
        <v>21</v>
      </c>
      <c r="C9" s="31" t="s">
        <v>22</v>
      </c>
      <c r="D9" s="31"/>
      <c r="E9" s="10">
        <f>'[1]징수보고서(지난년도제외)'!D9</f>
        <v>21494230</v>
      </c>
      <c r="F9" s="10">
        <f>'[1]징수보고서(지난년도제외)'!E9</f>
        <v>1712452900</v>
      </c>
      <c r="G9" s="10">
        <f>'[1]징수보고서(지난년도제외)'!F9</f>
        <v>47151430</v>
      </c>
      <c r="H9" s="10">
        <f>'[1]징수보고서(지난년도제외)'!G9</f>
        <v>1645749230</v>
      </c>
      <c r="I9" s="10">
        <f>'[1]징수보고서(지난년도제외)'!H9</f>
        <v>0</v>
      </c>
      <c r="J9" s="10">
        <f>'[1]징수보고서(지난년도제외)'!I9</f>
        <v>768190</v>
      </c>
      <c r="K9" s="10">
        <f>'[1]징수보고서(지난년도제외)'!J9</f>
        <v>0</v>
      </c>
      <c r="L9" s="10">
        <f>'[1]징수보고서(지난년도제외)'!K9</f>
        <v>0</v>
      </c>
      <c r="M9" s="11">
        <f t="shared" si="4"/>
        <v>66703670</v>
      </c>
      <c r="N9" s="12">
        <f t="shared" si="3"/>
        <v>219.37</v>
      </c>
      <c r="O9" s="12">
        <f t="shared" si="2"/>
        <v>96.1</v>
      </c>
    </row>
    <row r="10" spans="1:15" x14ac:dyDescent="0.3">
      <c r="A10" s="35"/>
      <c r="B10" s="27"/>
      <c r="C10" s="31" t="s">
        <v>23</v>
      </c>
      <c r="D10" s="31"/>
      <c r="E10" s="10">
        <f>'[1]징수보고서(지난년도제외)'!D10</f>
        <v>45950</v>
      </c>
      <c r="F10" s="10">
        <f>'[1]징수보고서(지난년도제외)'!E10</f>
        <v>174847130</v>
      </c>
      <c r="G10" s="10">
        <f>'[1]징수보고서(지난년도제외)'!F10</f>
        <v>3255150</v>
      </c>
      <c r="H10" s="10">
        <f>'[1]징수보고서(지난년도제외)'!G10</f>
        <v>174809360</v>
      </c>
      <c r="I10" s="10">
        <f>'[1]징수보고서(지난년도제외)'!H10</f>
        <v>0</v>
      </c>
      <c r="J10" s="10">
        <f>'[1]징수보고서(지난년도제외)'!I10</f>
        <v>0</v>
      </c>
      <c r="K10" s="10">
        <f>'[1]징수보고서(지난년도제외)'!J10</f>
        <v>0</v>
      </c>
      <c r="L10" s="10">
        <f>'[1]징수보고서(지난년도제외)'!K10</f>
        <v>0</v>
      </c>
      <c r="M10" s="11">
        <f t="shared" si="4"/>
        <v>37770</v>
      </c>
      <c r="N10" s="12">
        <f t="shared" si="3"/>
        <v>7084.11</v>
      </c>
      <c r="O10" s="12">
        <f t="shared" si="2"/>
        <v>99.98</v>
      </c>
    </row>
    <row r="11" spans="1:15" x14ac:dyDescent="0.3">
      <c r="A11" s="35"/>
      <c r="B11" s="27"/>
      <c r="C11" s="31" t="s">
        <v>24</v>
      </c>
      <c r="D11" s="31"/>
      <c r="E11" s="10"/>
      <c r="F11" s="10"/>
      <c r="G11" s="10"/>
      <c r="H11" s="10"/>
      <c r="I11" s="10"/>
      <c r="J11" s="10"/>
      <c r="K11" s="10"/>
      <c r="L11" s="10"/>
      <c r="M11" s="11">
        <f t="shared" si="4"/>
        <v>0</v>
      </c>
      <c r="N11" s="12" t="e">
        <f t="shared" si="3"/>
        <v>#DIV/0!</v>
      </c>
      <c r="O11" s="12" t="e">
        <f t="shared" si="2"/>
        <v>#DIV/0!</v>
      </c>
    </row>
    <row r="12" spans="1:15" x14ac:dyDescent="0.3">
      <c r="A12" s="35"/>
      <c r="B12" s="27"/>
      <c r="C12" s="31" t="s">
        <v>25</v>
      </c>
      <c r="D12" s="31"/>
      <c r="E12" s="10">
        <f>'[1]징수보고서(지난년도제외)'!D11</f>
        <v>174660</v>
      </c>
      <c r="F12" s="10">
        <f>'[1]징수보고서(지난년도제외)'!E11</f>
        <v>1280530</v>
      </c>
      <c r="G12" s="10">
        <f>'[1]징수보고서(지난년도제외)'!F11</f>
        <v>169260</v>
      </c>
      <c r="H12" s="10">
        <f>'[1]징수보고서(지난년도제외)'!G11</f>
        <v>1183470</v>
      </c>
      <c r="I12" s="10">
        <f>'[1]징수보고서(지난년도제외)'!H11</f>
        <v>0</v>
      </c>
      <c r="J12" s="10">
        <f>'[1]징수보고서(지난년도제외)'!I11</f>
        <v>0</v>
      </c>
      <c r="K12" s="10">
        <f>'[1]징수보고서(지난년도제외)'!J11</f>
        <v>0</v>
      </c>
      <c r="L12" s="10">
        <f>'[1]징수보고서(지난년도제외)'!K11</f>
        <v>0</v>
      </c>
      <c r="M12" s="11">
        <f t="shared" si="4"/>
        <v>97060</v>
      </c>
      <c r="N12" s="12">
        <f t="shared" si="3"/>
        <v>96.91</v>
      </c>
      <c r="O12" s="12">
        <f t="shared" si="2"/>
        <v>92.42</v>
      </c>
    </row>
    <row r="13" spans="1:15" x14ac:dyDescent="0.3">
      <c r="A13" s="35"/>
      <c r="B13" s="27"/>
      <c r="C13" s="31" t="s">
        <v>26</v>
      </c>
      <c r="D13" s="31"/>
      <c r="E13" s="10">
        <f>'[1]징수보고서(지난년도제외)'!D12</f>
        <v>80240</v>
      </c>
      <c r="F13" s="10">
        <f>'[1]징수보고서(지난년도제외)'!E12</f>
        <v>567209530</v>
      </c>
      <c r="G13" s="10">
        <f>'[1]징수보고서(지난년도제외)'!F12</f>
        <v>24427390</v>
      </c>
      <c r="H13" s="10">
        <f>'[1]징수보고서(지난년도제외)'!G12</f>
        <v>517239370</v>
      </c>
      <c r="I13" s="10">
        <f>'[1]징수보고서(지난년도제외)'!H12</f>
        <v>0</v>
      </c>
      <c r="J13" s="10">
        <f>'[1]징수보고서(지난년도제외)'!I12</f>
        <v>0</v>
      </c>
      <c r="K13" s="10">
        <f>'[1]징수보고서(지난년도제외)'!J12</f>
        <v>0</v>
      </c>
      <c r="L13" s="10">
        <f>'[1]징수보고서(지난년도제외)'!K12</f>
        <v>0</v>
      </c>
      <c r="M13" s="11">
        <f t="shared" si="4"/>
        <v>49970160</v>
      </c>
      <c r="N13" s="12">
        <f t="shared" si="3"/>
        <v>30442.91</v>
      </c>
      <c r="O13" s="12">
        <f t="shared" si="2"/>
        <v>91.19</v>
      </c>
    </row>
    <row r="14" spans="1:15" x14ac:dyDescent="0.3">
      <c r="A14" s="35"/>
      <c r="B14" s="27"/>
      <c r="C14" s="31" t="s">
        <v>27</v>
      </c>
      <c r="D14" s="31"/>
      <c r="E14" s="10">
        <f>'[1]징수보고서(지난년도제외)'!D13</f>
        <v>321180</v>
      </c>
      <c r="F14" s="10">
        <f>'[1]징수보고서(지난년도제외)'!E13</f>
        <v>67732060</v>
      </c>
      <c r="G14" s="10">
        <f>'[1]징수보고서(지난년도제외)'!F13</f>
        <v>0</v>
      </c>
      <c r="H14" s="10">
        <f>'[1]징수보고서(지난년도제외)'!G13</f>
        <v>67410880</v>
      </c>
      <c r="I14" s="10">
        <f>'[1]징수보고서(지난년도제외)'!H13</f>
        <v>0</v>
      </c>
      <c r="J14" s="10">
        <f>'[1]징수보고서(지난년도제외)'!I13</f>
        <v>0</v>
      </c>
      <c r="K14" s="10">
        <f>'[1]징수보고서(지난년도제외)'!J13</f>
        <v>0</v>
      </c>
      <c r="L14" s="10">
        <f>'[1]징수보고서(지난년도제외)'!K13</f>
        <v>0</v>
      </c>
      <c r="M14" s="11">
        <f t="shared" si="4"/>
        <v>321180</v>
      </c>
      <c r="N14" s="12">
        <f t="shared" si="3"/>
        <v>0</v>
      </c>
      <c r="O14" s="12">
        <f t="shared" si="2"/>
        <v>99.53</v>
      </c>
    </row>
    <row r="15" spans="1:15" x14ac:dyDescent="0.3">
      <c r="A15" s="35"/>
      <c r="B15" s="27"/>
      <c r="C15" s="31" t="s">
        <v>28</v>
      </c>
      <c r="D15" s="31"/>
      <c r="E15" s="10">
        <f>'[1]징수보고서(지난년도제외)'!D14</f>
        <v>0</v>
      </c>
      <c r="F15" s="10">
        <f>'[1]징수보고서(지난년도제외)'!E14</f>
        <v>2273000</v>
      </c>
      <c r="G15" s="10">
        <f>'[1]징수보고서(지난년도제외)'!F14</f>
        <v>0</v>
      </c>
      <c r="H15" s="10">
        <f>'[1]징수보고서(지난년도제외)'!G14</f>
        <v>2273000</v>
      </c>
      <c r="I15" s="10">
        <f>'[1]징수보고서(지난년도제외)'!H14</f>
        <v>0</v>
      </c>
      <c r="J15" s="10">
        <f>'[1]징수보고서(지난년도제외)'!I14</f>
        <v>0</v>
      </c>
      <c r="K15" s="10">
        <f>'[1]징수보고서(지난년도제외)'!J14</f>
        <v>0</v>
      </c>
      <c r="L15" s="10">
        <f>'[1]징수보고서(지난년도제외)'!K14</f>
        <v>0</v>
      </c>
      <c r="M15" s="11">
        <f t="shared" si="4"/>
        <v>0</v>
      </c>
      <c r="N15" s="12" t="e">
        <f t="shared" si="3"/>
        <v>#DIV/0!</v>
      </c>
      <c r="O15" s="12">
        <f t="shared" si="2"/>
        <v>100</v>
      </c>
    </row>
    <row r="16" spans="1:15" x14ac:dyDescent="0.3">
      <c r="A16" s="35"/>
      <c r="B16" s="27"/>
      <c r="C16" s="31" t="s">
        <v>29</v>
      </c>
      <c r="D16" s="31"/>
      <c r="E16" s="10">
        <f>'[1]징수보고서(지난년도제외)'!D15</f>
        <v>25177740</v>
      </c>
      <c r="F16" s="10">
        <f>'[1]징수보고서(지난년도제외)'!E15</f>
        <v>269442900</v>
      </c>
      <c r="G16" s="10">
        <f>'[1]징수보고서(지난년도제외)'!F15</f>
        <v>25700840</v>
      </c>
      <c r="H16" s="10">
        <f>'[1]징수보고서(지난년도제외)'!G15</f>
        <v>269442900</v>
      </c>
      <c r="I16" s="10">
        <f>'[1]징수보고서(지난년도제외)'!H15</f>
        <v>0</v>
      </c>
      <c r="J16" s="10">
        <f>'[1]징수보고서(지난년도제외)'!I15</f>
        <v>0</v>
      </c>
      <c r="K16" s="10">
        <f>'[1]징수보고서(지난년도제외)'!J15</f>
        <v>0</v>
      </c>
      <c r="L16" s="10">
        <f>'[1]징수보고서(지난년도제외)'!K15</f>
        <v>0</v>
      </c>
      <c r="M16" s="11">
        <f t="shared" si="4"/>
        <v>0</v>
      </c>
      <c r="N16" s="12">
        <f t="shared" si="3"/>
        <v>102.08</v>
      </c>
      <c r="O16" s="12">
        <f t="shared" si="2"/>
        <v>100</v>
      </c>
    </row>
    <row r="17" spans="1:15" x14ac:dyDescent="0.3">
      <c r="A17" s="35"/>
      <c r="B17" s="28"/>
      <c r="C17" s="31" t="s">
        <v>30</v>
      </c>
      <c r="D17" s="31"/>
      <c r="E17" s="10">
        <f>'[1]징수보고서(지난년도제외)'!D16</f>
        <v>438968760</v>
      </c>
      <c r="F17" s="10">
        <f>'[1]징수보고서(지난년도제외)'!E16</f>
        <v>4227860430</v>
      </c>
      <c r="G17" s="10">
        <f>'[1]징수보고서(지난년도제외)'!F16</f>
        <v>390387020</v>
      </c>
      <c r="H17" s="10">
        <f>'[1]징수보고서(지난년도제외)'!G16</f>
        <v>4096916210</v>
      </c>
      <c r="I17" s="10">
        <f>'[1]징수보고서(지난년도제외)'!H16</f>
        <v>5848250</v>
      </c>
      <c r="J17" s="10">
        <f>'[1]징수보고서(지난년도제외)'!I16</f>
        <v>53501500</v>
      </c>
      <c r="K17" s="10">
        <f>'[1]징수보고서(지난년도제외)'!J16</f>
        <v>0</v>
      </c>
      <c r="L17" s="10">
        <f>'[1]징수보고서(지난년도제외)'!K16</f>
        <v>0</v>
      </c>
      <c r="M17" s="11">
        <f t="shared" si="4"/>
        <v>130944220</v>
      </c>
      <c r="N17" s="12">
        <f t="shared" si="3"/>
        <v>88.93</v>
      </c>
      <c r="O17" s="12">
        <f t="shared" si="2"/>
        <v>96.9</v>
      </c>
    </row>
    <row r="18" spans="1:15" x14ac:dyDescent="0.3">
      <c r="A18" s="35"/>
      <c r="B18" s="30" t="s">
        <v>31</v>
      </c>
      <c r="C18" s="31" t="s">
        <v>32</v>
      </c>
      <c r="D18" s="31"/>
      <c r="E18" s="10">
        <f>'[1]징수보고서(지난년도제외)'!D18</f>
        <v>59160100</v>
      </c>
      <c r="F18" s="10">
        <f>'[1]징수보고서(지난년도제외)'!E18</f>
        <v>677318270</v>
      </c>
      <c r="G18" s="10">
        <f>'[1]징수보고서(지난년도제외)'!F18</f>
        <v>59030920</v>
      </c>
      <c r="H18" s="10">
        <f>'[1]징수보고서(지난년도제외)'!G18</f>
        <v>675646490</v>
      </c>
      <c r="I18" s="10">
        <f>'[1]징수보고서(지난년도제외)'!H18</f>
        <v>3500</v>
      </c>
      <c r="J18" s="10">
        <f>'[1]징수보고서(지난년도제외)'!I18</f>
        <v>76010</v>
      </c>
      <c r="K18" s="10">
        <f>'[1]징수보고서(지난년도제외)'!J18</f>
        <v>0</v>
      </c>
      <c r="L18" s="10">
        <f>'[1]징수보고서(지난년도제외)'!K18</f>
        <v>0</v>
      </c>
      <c r="M18" s="11">
        <f t="shared" si="4"/>
        <v>1671780</v>
      </c>
      <c r="N18" s="12">
        <f t="shared" si="3"/>
        <v>99.78</v>
      </c>
      <c r="O18" s="12">
        <f t="shared" si="2"/>
        <v>99.75</v>
      </c>
    </row>
    <row r="19" spans="1:15" x14ac:dyDescent="0.3">
      <c r="A19" s="35"/>
      <c r="B19" s="27"/>
      <c r="C19" s="31" t="s">
        <v>33</v>
      </c>
      <c r="D19" s="31"/>
      <c r="E19" s="10">
        <f>'[1]징수보고서(지난년도제외)'!D19</f>
        <v>600925050</v>
      </c>
      <c r="F19" s="10">
        <f>'[1]징수보고서(지난년도제외)'!E19</f>
        <v>6863623230</v>
      </c>
      <c r="G19" s="10">
        <f>'[1]징수보고서(지난년도제외)'!F19</f>
        <v>576035750</v>
      </c>
      <c r="H19" s="10">
        <f>'[1]징수보고서(지난년도제외)'!G19</f>
        <v>6828252930</v>
      </c>
      <c r="I19" s="10">
        <f>'[1]징수보고서(지난년도제외)'!H19</f>
        <v>300750</v>
      </c>
      <c r="J19" s="10">
        <f>'[1]징수보고서(지난년도제외)'!I19</f>
        <v>5549800</v>
      </c>
      <c r="K19" s="10">
        <f>'[1]징수보고서(지난년도제외)'!J19</f>
        <v>0</v>
      </c>
      <c r="L19" s="10">
        <f>'[1]징수보고서(지난년도제외)'!K19</f>
        <v>0</v>
      </c>
      <c r="M19" s="11">
        <f t="shared" si="4"/>
        <v>35370300</v>
      </c>
      <c r="N19" s="12">
        <f t="shared" si="3"/>
        <v>95.86</v>
      </c>
      <c r="O19" s="12">
        <f t="shared" si="2"/>
        <v>99.48</v>
      </c>
    </row>
    <row r="20" spans="1:15" x14ac:dyDescent="0.3">
      <c r="A20" s="35"/>
      <c r="B20" s="27"/>
      <c r="C20" s="31" t="s">
        <v>34</v>
      </c>
      <c r="D20" s="31"/>
      <c r="E20" s="10">
        <f>'[1]징수보고서(지난년도제외)'!D20</f>
        <v>17205500</v>
      </c>
      <c r="F20" s="10">
        <f>'[1]징수보고서(지난년도제외)'!E20</f>
        <v>221917380</v>
      </c>
      <c r="G20" s="10">
        <f>'[1]징수보고서(지난년도제외)'!F20</f>
        <v>17205500</v>
      </c>
      <c r="H20" s="10">
        <f>'[1]징수보고서(지난년도제외)'!G20</f>
        <v>221917380</v>
      </c>
      <c r="I20" s="10">
        <f>'[1]징수보고서(지난년도제외)'!H20</f>
        <v>0</v>
      </c>
      <c r="J20" s="10">
        <f>'[1]징수보고서(지난년도제외)'!I20</f>
        <v>0</v>
      </c>
      <c r="K20" s="10">
        <f>'[1]징수보고서(지난년도제외)'!J20</f>
        <v>0</v>
      </c>
      <c r="L20" s="10">
        <f>'[1]징수보고서(지난년도제외)'!K20</f>
        <v>0</v>
      </c>
      <c r="M20" s="11">
        <f t="shared" si="4"/>
        <v>0</v>
      </c>
      <c r="N20" s="12">
        <f t="shared" si="3"/>
        <v>100</v>
      </c>
      <c r="O20" s="12">
        <f t="shared" si="2"/>
        <v>100</v>
      </c>
    </row>
    <row r="21" spans="1:15" x14ac:dyDescent="0.3">
      <c r="A21" s="35"/>
      <c r="B21" s="27"/>
      <c r="C21" s="31" t="s">
        <v>35</v>
      </c>
      <c r="D21" s="31"/>
      <c r="E21" s="10">
        <f>'[1]징수보고서(지난년도제외)'!D21</f>
        <v>49769330</v>
      </c>
      <c r="F21" s="10">
        <f>'[1]징수보고서(지난년도제외)'!E21</f>
        <v>625309470</v>
      </c>
      <c r="G21" s="10">
        <f>'[1]징수보고서(지난년도제외)'!F21</f>
        <v>49812750</v>
      </c>
      <c r="H21" s="10">
        <f>'[1]징수보고서(지난년도제외)'!G21</f>
        <v>624607730</v>
      </c>
      <c r="I21" s="10">
        <f>'[1]징수보고서(지난년도제외)'!H21</f>
        <v>0</v>
      </c>
      <c r="J21" s="10">
        <f>'[1]징수보고서(지난년도제외)'!I21</f>
        <v>16900</v>
      </c>
      <c r="K21" s="10">
        <f>'[1]징수보고서(지난년도제외)'!J21</f>
        <v>0</v>
      </c>
      <c r="L21" s="10">
        <f>'[1]징수보고서(지난년도제외)'!K21</f>
        <v>0</v>
      </c>
      <c r="M21" s="11">
        <f t="shared" si="4"/>
        <v>701740</v>
      </c>
      <c r="N21" s="12">
        <f t="shared" si="3"/>
        <v>100.09</v>
      </c>
      <c r="O21" s="12">
        <f t="shared" si="2"/>
        <v>99.89</v>
      </c>
    </row>
    <row r="22" spans="1:15" x14ac:dyDescent="0.3">
      <c r="A22" s="35"/>
      <c r="B22" s="28"/>
      <c r="C22" s="31" t="s">
        <v>36</v>
      </c>
      <c r="D22" s="31"/>
      <c r="E22" s="10">
        <f>'[1]징수보고서(지난년도제외)'!D22</f>
        <v>42207710</v>
      </c>
      <c r="F22" s="10">
        <f>'[1]징수보고서(지난년도제외)'!E22</f>
        <v>535277130</v>
      </c>
      <c r="G22" s="10">
        <f>'[1]징수보고서(지난년도제외)'!F22</f>
        <v>42049400</v>
      </c>
      <c r="H22" s="10">
        <f>'[1]징수보고서(지난년도제외)'!G22</f>
        <v>534818840</v>
      </c>
      <c r="I22" s="10">
        <f>'[1]징수보고서(지난년도제외)'!H22</f>
        <v>65400</v>
      </c>
      <c r="J22" s="10">
        <f>'[1]징수보고서(지난년도제외)'!I22</f>
        <v>67700</v>
      </c>
      <c r="K22" s="10">
        <f>'[1]징수보고서(지난년도제외)'!J22</f>
        <v>0</v>
      </c>
      <c r="L22" s="10">
        <f>'[1]징수보고서(지난년도제외)'!K22</f>
        <v>0</v>
      </c>
      <c r="M22" s="11">
        <f t="shared" si="4"/>
        <v>458290</v>
      </c>
      <c r="N22" s="12">
        <f t="shared" si="3"/>
        <v>99.62</v>
      </c>
      <c r="O22" s="12">
        <f t="shared" si="2"/>
        <v>99.91</v>
      </c>
    </row>
    <row r="23" spans="1:15" x14ac:dyDescent="0.3">
      <c r="A23" s="35"/>
      <c r="B23" s="30" t="s">
        <v>37</v>
      </c>
      <c r="C23" s="31" t="s">
        <v>38</v>
      </c>
      <c r="D23" s="31"/>
      <c r="E23" s="10">
        <f>'[1]징수보고서(지난년도제외)'!D24</f>
        <v>59510600</v>
      </c>
      <c r="F23" s="10">
        <f>'[1]징수보고서(지난년도제외)'!E24</f>
        <v>746943320</v>
      </c>
      <c r="G23" s="10">
        <f>'[1]징수보고서(지난년도제외)'!F24</f>
        <v>59531100</v>
      </c>
      <c r="H23" s="10">
        <f>'[1]징수보고서(지난년도제외)'!G24</f>
        <v>746933320</v>
      </c>
      <c r="I23" s="10">
        <f>'[1]징수보고서(지난년도제외)'!H24</f>
        <v>0</v>
      </c>
      <c r="J23" s="10">
        <f>'[1]징수보고서(지난년도제외)'!I24</f>
        <v>0</v>
      </c>
      <c r="K23" s="10">
        <f>'[1]징수보고서(지난년도제외)'!J24</f>
        <v>0</v>
      </c>
      <c r="L23" s="10">
        <f>'[1]징수보고서(지난년도제외)'!K24</f>
        <v>0</v>
      </c>
      <c r="M23" s="11">
        <f t="shared" si="4"/>
        <v>10000</v>
      </c>
      <c r="N23" s="12">
        <f t="shared" si="3"/>
        <v>100.03</v>
      </c>
      <c r="O23" s="12">
        <f t="shared" si="2"/>
        <v>100</v>
      </c>
    </row>
    <row r="24" spans="1:15" x14ac:dyDescent="0.3">
      <c r="A24" s="35"/>
      <c r="B24" s="27"/>
      <c r="C24" s="31" t="s">
        <v>39</v>
      </c>
      <c r="D24" s="31"/>
      <c r="E24" s="10"/>
      <c r="F24" s="10"/>
      <c r="G24" s="10"/>
      <c r="H24" s="10"/>
      <c r="I24" s="10"/>
      <c r="J24" s="10"/>
      <c r="K24" s="10"/>
      <c r="L24" s="10"/>
      <c r="M24" s="11">
        <f t="shared" si="4"/>
        <v>0</v>
      </c>
      <c r="N24" s="12" t="e">
        <f t="shared" si="3"/>
        <v>#DIV/0!</v>
      </c>
      <c r="O24" s="12" t="e">
        <f t="shared" si="2"/>
        <v>#DIV/0!</v>
      </c>
    </row>
    <row r="25" spans="1:15" x14ac:dyDescent="0.3">
      <c r="A25" s="35"/>
      <c r="B25" s="27"/>
      <c r="C25" s="31" t="s">
        <v>40</v>
      </c>
      <c r="D25" s="31"/>
      <c r="E25" s="10"/>
      <c r="F25" s="10"/>
      <c r="G25" s="10"/>
      <c r="H25" s="10"/>
      <c r="I25" s="10"/>
      <c r="J25" s="10"/>
      <c r="K25" s="10"/>
      <c r="L25" s="10"/>
      <c r="M25" s="11">
        <f t="shared" si="4"/>
        <v>0</v>
      </c>
      <c r="N25" s="12" t="e">
        <f t="shared" si="3"/>
        <v>#DIV/0!</v>
      </c>
      <c r="O25" s="12" t="e">
        <f t="shared" si="2"/>
        <v>#DIV/0!</v>
      </c>
    </row>
    <row r="26" spans="1:15" x14ac:dyDescent="0.3">
      <c r="A26" s="35"/>
      <c r="B26" s="27"/>
      <c r="C26" s="31" t="s">
        <v>41</v>
      </c>
      <c r="D26" s="31"/>
      <c r="E26" s="10"/>
      <c r="F26" s="10"/>
      <c r="G26" s="10"/>
      <c r="H26" s="10"/>
      <c r="I26" s="10"/>
      <c r="J26" s="10"/>
      <c r="K26" s="10"/>
      <c r="L26" s="10"/>
      <c r="M26" s="11">
        <f t="shared" si="4"/>
        <v>0</v>
      </c>
      <c r="N26" s="12" t="e">
        <f t="shared" si="3"/>
        <v>#DIV/0!</v>
      </c>
      <c r="O26" s="12" t="e">
        <f t="shared" si="2"/>
        <v>#DIV/0!</v>
      </c>
    </row>
    <row r="27" spans="1:15" x14ac:dyDescent="0.3">
      <c r="A27" s="35"/>
      <c r="B27" s="28"/>
      <c r="C27" s="31" t="s">
        <v>42</v>
      </c>
      <c r="D27" s="31"/>
      <c r="E27" s="10">
        <f>'[1]징수보고서(지난년도제외)'!D25</f>
        <v>770000</v>
      </c>
      <c r="F27" s="10">
        <f>'[1]징수보고서(지난년도제외)'!E25</f>
        <v>8002500</v>
      </c>
      <c r="G27" s="10">
        <f>'[1]징수보고서(지난년도제외)'!F25</f>
        <v>764500</v>
      </c>
      <c r="H27" s="10">
        <f>'[1]징수보고서(지난년도제외)'!G25</f>
        <v>7980500</v>
      </c>
      <c r="I27" s="10">
        <f>'[1]징수보고서(지난년도제외)'!H25</f>
        <v>0</v>
      </c>
      <c r="J27" s="10">
        <f>'[1]징수보고서(지난년도제외)'!I25</f>
        <v>0</v>
      </c>
      <c r="K27" s="10">
        <f>'[1]징수보고서(지난년도제외)'!J25</f>
        <v>0</v>
      </c>
      <c r="L27" s="10">
        <f>'[1]징수보고서(지난년도제외)'!K25</f>
        <v>0</v>
      </c>
      <c r="M27" s="11">
        <f t="shared" si="4"/>
        <v>22000</v>
      </c>
      <c r="N27" s="12">
        <f t="shared" si="3"/>
        <v>99.29</v>
      </c>
      <c r="O27" s="12">
        <f t="shared" si="2"/>
        <v>99.73</v>
      </c>
    </row>
    <row r="28" spans="1:15" x14ac:dyDescent="0.3">
      <c r="A28" s="35"/>
      <c r="B28" s="13" t="s">
        <v>43</v>
      </c>
      <c r="C28" s="18" t="s">
        <v>43</v>
      </c>
      <c r="D28" s="18"/>
      <c r="E28" s="10">
        <f>'[1]징수보고서(지난년도제외)'!D27</f>
        <v>147335610</v>
      </c>
      <c r="F28" s="10">
        <f>'[1]징수보고서(지난년도제외)'!E27</f>
        <v>2448176230</v>
      </c>
      <c r="G28" s="10">
        <f>'[1]징수보고서(지난년도제외)'!F27</f>
        <v>147335610</v>
      </c>
      <c r="H28" s="10">
        <f>'[1]징수보고서(지난년도제외)'!G27</f>
        <v>2448176230</v>
      </c>
      <c r="I28" s="10">
        <f>'[1]징수보고서(지난년도제외)'!H27</f>
        <v>0</v>
      </c>
      <c r="J28" s="10">
        <f>'[1]징수보고서(지난년도제외)'!I27</f>
        <v>0</v>
      </c>
      <c r="K28" s="10">
        <f>'[1]징수보고서(지난년도제외)'!J27</f>
        <v>0</v>
      </c>
      <c r="L28" s="10">
        <f>'[1]징수보고서(지난년도제외)'!K27</f>
        <v>0</v>
      </c>
      <c r="M28" s="11">
        <f t="shared" si="4"/>
        <v>0</v>
      </c>
      <c r="N28" s="12">
        <f t="shared" si="3"/>
        <v>100</v>
      </c>
      <c r="O28" s="12">
        <f t="shared" si="2"/>
        <v>100</v>
      </c>
    </row>
    <row r="29" spans="1:15" x14ac:dyDescent="0.3">
      <c r="A29" s="35"/>
      <c r="B29" s="30" t="s">
        <v>44</v>
      </c>
      <c r="C29" s="31" t="s">
        <v>45</v>
      </c>
      <c r="D29" s="31"/>
      <c r="E29" s="10">
        <f>'[1]징수보고서(지난년도제외)'!D29</f>
        <v>693630120</v>
      </c>
      <c r="F29" s="10">
        <f>'[1]징수보고서(지난년도제외)'!E29</f>
        <v>10677512610</v>
      </c>
      <c r="G29" s="10">
        <f>'[1]징수보고서(지난년도제외)'!F29</f>
        <v>693630120</v>
      </c>
      <c r="H29" s="10">
        <f>'[1]징수보고서(지난년도제외)'!G29</f>
        <v>10677512610</v>
      </c>
      <c r="I29" s="10">
        <f>'[1]징수보고서(지난년도제외)'!H29</f>
        <v>0</v>
      </c>
      <c r="J29" s="10">
        <f>'[1]징수보고서(지난년도제외)'!I29</f>
        <v>0</v>
      </c>
      <c r="K29" s="10">
        <f>'[1]징수보고서(지난년도제외)'!J29</f>
        <v>0</v>
      </c>
      <c r="L29" s="10">
        <f>'[1]징수보고서(지난년도제외)'!K29</f>
        <v>0</v>
      </c>
      <c r="M29" s="11">
        <f t="shared" si="4"/>
        <v>0</v>
      </c>
      <c r="N29" s="12">
        <f t="shared" si="3"/>
        <v>100</v>
      </c>
      <c r="O29" s="12">
        <f t="shared" si="2"/>
        <v>100</v>
      </c>
    </row>
    <row r="30" spans="1:15" x14ac:dyDescent="0.3">
      <c r="A30" s="35"/>
      <c r="B30" s="27"/>
      <c r="C30" s="31" t="s">
        <v>46</v>
      </c>
      <c r="D30" s="31"/>
      <c r="E30" s="10"/>
      <c r="F30" s="10"/>
      <c r="G30" s="10"/>
      <c r="H30" s="10"/>
      <c r="I30" s="10"/>
      <c r="J30" s="10"/>
      <c r="K30" s="10"/>
      <c r="L30" s="10"/>
      <c r="M30" s="11">
        <f t="shared" si="4"/>
        <v>0</v>
      </c>
      <c r="N30" s="12" t="e">
        <f t="shared" si="3"/>
        <v>#DIV/0!</v>
      </c>
      <c r="O30" s="12" t="e">
        <f t="shared" si="2"/>
        <v>#DIV/0!</v>
      </c>
    </row>
    <row r="31" spans="1:15" x14ac:dyDescent="0.3">
      <c r="A31" s="35"/>
      <c r="B31" s="28"/>
      <c r="C31" s="18" t="s">
        <v>47</v>
      </c>
      <c r="D31" s="18"/>
      <c r="E31" s="10">
        <f>'[1]징수보고서(지난년도제외)'!D30</f>
        <v>-6221880</v>
      </c>
      <c r="F31" s="10">
        <f>'[1]징수보고서(지난년도제외)'!E30</f>
        <v>411243945</v>
      </c>
      <c r="G31" s="10">
        <f>'[1]징수보고서(지난년도제외)'!F30</f>
        <v>3456290</v>
      </c>
      <c r="H31" s="10">
        <f>'[1]징수보고서(지난년도제외)'!G30</f>
        <v>408807435</v>
      </c>
      <c r="I31" s="10">
        <f>'[1]징수보고서(지난년도제외)'!H30</f>
        <v>0</v>
      </c>
      <c r="J31" s="10">
        <f>'[1]징수보고서(지난년도제외)'!I30</f>
        <v>79310</v>
      </c>
      <c r="K31" s="10">
        <f>'[1]징수보고서(지난년도제외)'!J30</f>
        <v>0</v>
      </c>
      <c r="L31" s="10">
        <f>'[1]징수보고서(지난년도제외)'!K30</f>
        <v>0</v>
      </c>
      <c r="M31" s="11">
        <f t="shared" si="4"/>
        <v>2436510</v>
      </c>
      <c r="N31" s="12">
        <f t="shared" si="3"/>
        <v>-55.55</v>
      </c>
      <c r="O31" s="12">
        <f t="shared" si="2"/>
        <v>99.41</v>
      </c>
    </row>
    <row r="32" spans="1:15" x14ac:dyDescent="0.3">
      <c r="A32" s="19" t="s">
        <v>48</v>
      </c>
      <c r="B32" s="20"/>
      <c r="C32" s="20"/>
      <c r="D32" s="21"/>
      <c r="E32" s="8">
        <f>SUM(E33:E48)</f>
        <v>866180960</v>
      </c>
      <c r="F32" s="8">
        <f t="shared" ref="F32:M32" si="5">SUM(F33:F48)</f>
        <v>48049530730</v>
      </c>
      <c r="G32" s="8">
        <f t="shared" si="5"/>
        <v>2614755170</v>
      </c>
      <c r="H32" s="8">
        <f t="shared" si="5"/>
        <v>25276775480</v>
      </c>
      <c r="I32" s="8">
        <f t="shared" si="5"/>
        <v>1595660</v>
      </c>
      <c r="J32" s="8">
        <f t="shared" si="5"/>
        <v>128014410</v>
      </c>
      <c r="K32" s="8">
        <f t="shared" si="5"/>
        <v>23276200</v>
      </c>
      <c r="L32" s="8">
        <f t="shared" si="5"/>
        <v>871871080</v>
      </c>
      <c r="M32" s="8">
        <f t="shared" si="5"/>
        <v>21900884170</v>
      </c>
      <c r="N32" s="9">
        <f t="shared" si="3"/>
        <v>301.87</v>
      </c>
      <c r="O32" s="9">
        <f t="shared" si="2"/>
        <v>52.61</v>
      </c>
    </row>
    <row r="33" spans="1:15" x14ac:dyDescent="0.3">
      <c r="A33" s="22"/>
      <c r="B33" s="30" t="s">
        <v>49</v>
      </c>
      <c r="C33" s="31" t="s">
        <v>50</v>
      </c>
      <c r="D33" s="31"/>
      <c r="E33" s="10"/>
      <c r="F33" s="10"/>
      <c r="G33" s="10"/>
      <c r="H33" s="10"/>
      <c r="I33" s="10"/>
      <c r="J33" s="10"/>
      <c r="K33" s="10"/>
      <c r="L33" s="10"/>
      <c r="M33" s="11">
        <f>F33-H33-L33</f>
        <v>0</v>
      </c>
      <c r="N33" s="12" t="e">
        <f t="shared" si="3"/>
        <v>#DIV/0!</v>
      </c>
      <c r="O33" s="12" t="e">
        <f t="shared" si="2"/>
        <v>#DIV/0!</v>
      </c>
    </row>
    <row r="34" spans="1:15" x14ac:dyDescent="0.3">
      <c r="A34" s="22"/>
      <c r="B34" s="27"/>
      <c r="C34" s="31" t="s">
        <v>51</v>
      </c>
      <c r="D34" s="31"/>
      <c r="E34" s="10">
        <f>'[1]징수보고서(지난년도제외)'!D33</f>
        <v>0</v>
      </c>
      <c r="F34" s="10">
        <f>'[1]징수보고서(지난년도제외)'!E33</f>
        <v>28616030</v>
      </c>
      <c r="G34" s="10">
        <f>'[1]징수보고서(지난년도제외)'!F33</f>
        <v>0</v>
      </c>
      <c r="H34" s="10">
        <f>'[1]징수보고서(지난년도제외)'!G33</f>
        <v>28616030</v>
      </c>
      <c r="I34" s="10">
        <f>'[1]징수보고서(지난년도제외)'!H33</f>
        <v>0</v>
      </c>
      <c r="J34" s="10">
        <f>'[1]징수보고서(지난년도제외)'!I33</f>
        <v>0</v>
      </c>
      <c r="K34" s="10">
        <f>'[1]징수보고서(지난년도제외)'!J33</f>
        <v>0</v>
      </c>
      <c r="L34" s="10">
        <f>'[1]징수보고서(지난년도제외)'!K33</f>
        <v>0</v>
      </c>
      <c r="M34" s="11">
        <f t="shared" ref="M34:M48" si="6">F34-H34-L34</f>
        <v>0</v>
      </c>
      <c r="N34" s="12" t="e">
        <f t="shared" si="3"/>
        <v>#DIV/0!</v>
      </c>
      <c r="O34" s="12">
        <f t="shared" si="2"/>
        <v>100</v>
      </c>
    </row>
    <row r="35" spans="1:15" x14ac:dyDescent="0.3">
      <c r="A35" s="22"/>
      <c r="B35" s="27"/>
      <c r="C35" s="31" t="s">
        <v>52</v>
      </c>
      <c r="D35" s="31"/>
      <c r="E35" s="10">
        <f>'[1]징수보고서(지난년도제외)'!D34</f>
        <v>93541000</v>
      </c>
      <c r="F35" s="10">
        <f>'[1]징수보고서(지난년도제외)'!E34</f>
        <v>972131850</v>
      </c>
      <c r="G35" s="10">
        <f>'[1]징수보고서(지난년도제외)'!F34</f>
        <v>0</v>
      </c>
      <c r="H35" s="10">
        <f>'[1]징수보고서(지난년도제외)'!G34</f>
        <v>833320850</v>
      </c>
      <c r="I35" s="10">
        <f>'[1]징수보고서(지난년도제외)'!H34</f>
        <v>0</v>
      </c>
      <c r="J35" s="10">
        <f>'[1]징수보고서(지난년도제외)'!I34</f>
        <v>0</v>
      </c>
      <c r="K35" s="10">
        <f>'[1]징수보고서(지난년도제외)'!J34</f>
        <v>0</v>
      </c>
      <c r="L35" s="10">
        <f>'[1]징수보고서(지난년도제외)'!K34</f>
        <v>0</v>
      </c>
      <c r="M35" s="11">
        <f t="shared" si="6"/>
        <v>138811000</v>
      </c>
      <c r="N35" s="12">
        <f t="shared" si="3"/>
        <v>0</v>
      </c>
      <c r="O35" s="12">
        <f t="shared" si="2"/>
        <v>85.72</v>
      </c>
    </row>
    <row r="36" spans="1:15" x14ac:dyDescent="0.3">
      <c r="A36" s="22"/>
      <c r="B36" s="28"/>
      <c r="C36" s="18" t="s">
        <v>53</v>
      </c>
      <c r="D36" s="18"/>
      <c r="E36" s="10">
        <f>'[1]징수보고서(지난년도제외)'!D35</f>
        <v>92483450</v>
      </c>
      <c r="F36" s="10">
        <f>'[1]징수보고서(지난년도제외)'!E35</f>
        <v>228101500</v>
      </c>
      <c r="G36" s="10">
        <f>'[1]징수보고서(지난년도제외)'!F35</f>
        <v>75860050</v>
      </c>
      <c r="H36" s="10">
        <f>'[1]징수보고서(지난년도제외)'!G35</f>
        <v>211478100</v>
      </c>
      <c r="I36" s="10">
        <f>'[1]징수보고서(지난년도제외)'!H35</f>
        <v>0</v>
      </c>
      <c r="J36" s="10">
        <f>'[1]징수보고서(지난년도제외)'!I35</f>
        <v>0</v>
      </c>
      <c r="K36" s="10">
        <f>'[1]징수보고서(지난년도제외)'!J35</f>
        <v>0</v>
      </c>
      <c r="L36" s="10">
        <f>'[1]징수보고서(지난년도제외)'!K35</f>
        <v>0</v>
      </c>
      <c r="M36" s="11">
        <f t="shared" si="6"/>
        <v>16623400</v>
      </c>
      <c r="N36" s="12">
        <f t="shared" si="3"/>
        <v>82.03</v>
      </c>
      <c r="O36" s="12">
        <f t="shared" si="2"/>
        <v>92.71</v>
      </c>
    </row>
    <row r="37" spans="1:15" x14ac:dyDescent="0.3">
      <c r="A37" s="22"/>
      <c r="B37" s="13" t="s">
        <v>54</v>
      </c>
      <c r="C37" s="18" t="s">
        <v>55</v>
      </c>
      <c r="D37" s="18"/>
      <c r="E37" s="10"/>
      <c r="F37" s="10"/>
      <c r="G37" s="10"/>
      <c r="H37" s="10"/>
      <c r="I37" s="10"/>
      <c r="J37" s="10"/>
      <c r="K37" s="10"/>
      <c r="L37" s="10"/>
      <c r="M37" s="11">
        <f t="shared" si="6"/>
        <v>0</v>
      </c>
      <c r="N37" s="12" t="e">
        <f t="shared" si="3"/>
        <v>#DIV/0!</v>
      </c>
      <c r="O37" s="12" t="e">
        <f t="shared" si="2"/>
        <v>#DIV/0!</v>
      </c>
    </row>
    <row r="38" spans="1:15" x14ac:dyDescent="0.3">
      <c r="A38" s="22"/>
      <c r="B38" s="30" t="s">
        <v>56</v>
      </c>
      <c r="C38" s="18" t="s">
        <v>57</v>
      </c>
      <c r="D38" s="18"/>
      <c r="E38" s="10"/>
      <c r="F38" s="10"/>
      <c r="G38" s="10"/>
      <c r="H38" s="10"/>
      <c r="I38" s="10"/>
      <c r="J38" s="10"/>
      <c r="K38" s="10"/>
      <c r="L38" s="10"/>
      <c r="M38" s="11">
        <f t="shared" si="6"/>
        <v>0</v>
      </c>
      <c r="N38" s="12" t="e">
        <f t="shared" si="3"/>
        <v>#DIV/0!</v>
      </c>
      <c r="O38" s="12" t="e">
        <f t="shared" si="2"/>
        <v>#DIV/0!</v>
      </c>
    </row>
    <row r="39" spans="1:15" x14ac:dyDescent="0.3">
      <c r="A39" s="22"/>
      <c r="B39" s="32"/>
      <c r="C39" s="18" t="s">
        <v>58</v>
      </c>
      <c r="D39" s="18"/>
      <c r="E39" s="10">
        <f>'[1]징수보고서(지난년도제외)'!D37</f>
        <v>83382330</v>
      </c>
      <c r="F39" s="10">
        <f>'[1]징수보고서(지난년도제외)'!E37</f>
        <v>3075084220</v>
      </c>
      <c r="G39" s="10">
        <f>'[1]징수보고서(지난년도제외)'!F37</f>
        <v>60376230</v>
      </c>
      <c r="H39" s="10">
        <f>'[1]징수보고서(지난년도제외)'!G37</f>
        <v>2981649570</v>
      </c>
      <c r="I39" s="10">
        <f>'[1]징수보고서(지난년도제외)'!H37</f>
        <v>0</v>
      </c>
      <c r="J39" s="10">
        <f>'[1]징수보고서(지난년도제외)'!I37</f>
        <v>318730</v>
      </c>
      <c r="K39" s="10">
        <f>'[1]징수보고서(지난년도제외)'!J37</f>
        <v>0</v>
      </c>
      <c r="L39" s="10">
        <f>'[1]징수보고서(지난년도제외)'!K37</f>
        <v>0</v>
      </c>
      <c r="M39" s="11">
        <f t="shared" si="6"/>
        <v>93434650</v>
      </c>
      <c r="N39" s="12">
        <f t="shared" si="3"/>
        <v>72.41</v>
      </c>
      <c r="O39" s="12">
        <f t="shared" si="2"/>
        <v>96.96</v>
      </c>
    </row>
    <row r="40" spans="1:15" x14ac:dyDescent="0.3">
      <c r="A40" s="22"/>
      <c r="B40" s="33"/>
      <c r="C40" s="18" t="s">
        <v>59</v>
      </c>
      <c r="D40" s="18"/>
      <c r="E40" s="10">
        <f>'[1]징수보고서(지난년도제외)'!D38</f>
        <v>0</v>
      </c>
      <c r="F40" s="10">
        <f>'[1]징수보고서(지난년도제외)'!E38</f>
        <v>62863190</v>
      </c>
      <c r="G40" s="10">
        <f>'[1]징수보고서(지난년도제외)'!F38</f>
        <v>0</v>
      </c>
      <c r="H40" s="10">
        <f>'[1]징수보고서(지난년도제외)'!G38</f>
        <v>62863190</v>
      </c>
      <c r="I40" s="10">
        <f>'[1]징수보고서(지난년도제외)'!H38</f>
        <v>0</v>
      </c>
      <c r="J40" s="10">
        <f>'[1]징수보고서(지난년도제외)'!I38</f>
        <v>0</v>
      </c>
      <c r="K40" s="10">
        <f>'[1]징수보고서(지난년도제외)'!J38</f>
        <v>0</v>
      </c>
      <c r="L40" s="10">
        <f>'[1]징수보고서(지난년도제외)'!K38</f>
        <v>0</v>
      </c>
      <c r="M40" s="11">
        <f t="shared" si="6"/>
        <v>0</v>
      </c>
      <c r="N40" s="12" t="e">
        <f t="shared" si="3"/>
        <v>#DIV/0!</v>
      </c>
      <c r="O40" s="12">
        <f t="shared" si="2"/>
        <v>100</v>
      </c>
    </row>
    <row r="41" spans="1:15" x14ac:dyDescent="0.3">
      <c r="A41" s="22"/>
      <c r="B41" s="27" t="s">
        <v>60</v>
      </c>
      <c r="C41" s="29" t="s">
        <v>61</v>
      </c>
      <c r="D41" s="29"/>
      <c r="E41" s="10"/>
      <c r="F41" s="10"/>
      <c r="G41" s="10"/>
      <c r="H41" s="10"/>
      <c r="I41" s="10"/>
      <c r="J41" s="10"/>
      <c r="K41" s="10"/>
      <c r="L41" s="10"/>
      <c r="M41" s="11">
        <f t="shared" si="6"/>
        <v>0</v>
      </c>
      <c r="N41" s="12" t="e">
        <f t="shared" si="3"/>
        <v>#DIV/0!</v>
      </c>
      <c r="O41" s="12" t="e">
        <f t="shared" si="2"/>
        <v>#DIV/0!</v>
      </c>
    </row>
    <row r="42" spans="1:15" x14ac:dyDescent="0.3">
      <c r="A42" s="22"/>
      <c r="B42" s="27"/>
      <c r="C42" s="18" t="s">
        <v>62</v>
      </c>
      <c r="D42" s="18"/>
      <c r="E42" s="10"/>
      <c r="F42" s="10"/>
      <c r="G42" s="10"/>
      <c r="H42" s="10"/>
      <c r="I42" s="10"/>
      <c r="J42" s="10"/>
      <c r="K42" s="10"/>
      <c r="L42" s="10"/>
      <c r="M42" s="11">
        <f t="shared" si="6"/>
        <v>0</v>
      </c>
      <c r="N42" s="12" t="e">
        <f t="shared" si="3"/>
        <v>#DIV/0!</v>
      </c>
      <c r="O42" s="12" t="e">
        <f t="shared" si="2"/>
        <v>#DIV/0!</v>
      </c>
    </row>
    <row r="43" spans="1:15" x14ac:dyDescent="0.3">
      <c r="A43" s="22"/>
      <c r="B43" s="27"/>
      <c r="C43" s="18" t="s">
        <v>63</v>
      </c>
      <c r="D43" s="18"/>
      <c r="E43" s="10">
        <f>'[1]징수보고서(지난년도제외)'!D40</f>
        <v>0</v>
      </c>
      <c r="F43" s="10">
        <f>'[1]징수보고서(지난년도제외)'!E40</f>
        <v>40374820</v>
      </c>
      <c r="G43" s="10">
        <f>'[1]징수보고서(지난년도제외)'!F40</f>
        <v>0</v>
      </c>
      <c r="H43" s="10">
        <f>'[1]징수보고서(지난년도제외)'!G40</f>
        <v>40374820</v>
      </c>
      <c r="I43" s="10">
        <f>'[1]징수보고서(지난년도제외)'!H40</f>
        <v>0</v>
      </c>
      <c r="J43" s="10">
        <f>'[1]징수보고서(지난년도제외)'!I40</f>
        <v>0</v>
      </c>
      <c r="K43" s="10">
        <f>'[1]징수보고서(지난년도제외)'!J40</f>
        <v>0</v>
      </c>
      <c r="L43" s="10">
        <f>'[1]징수보고서(지난년도제외)'!K40</f>
        <v>0</v>
      </c>
      <c r="M43" s="11">
        <f t="shared" si="6"/>
        <v>0</v>
      </c>
      <c r="N43" s="12" t="e">
        <f t="shared" si="3"/>
        <v>#DIV/0!</v>
      </c>
      <c r="O43" s="12">
        <f t="shared" si="2"/>
        <v>100</v>
      </c>
    </row>
    <row r="44" spans="1:15" x14ac:dyDescent="0.3">
      <c r="A44" s="22"/>
      <c r="B44" s="27"/>
      <c r="C44" s="18" t="s">
        <v>64</v>
      </c>
      <c r="D44" s="18"/>
      <c r="E44" s="10">
        <f>'[1]징수보고서(지난년도제외)'!D41</f>
        <v>-753237390</v>
      </c>
      <c r="F44" s="10">
        <f>'[1]징수보고서(지난년도제외)'!E41</f>
        <v>16295833720</v>
      </c>
      <c r="G44" s="10">
        <f>'[1]징수보고서(지난년도제외)'!F41</f>
        <v>566852660</v>
      </c>
      <c r="H44" s="10">
        <f>'[1]징수보고서(지난년도제외)'!G41</f>
        <v>5199358930</v>
      </c>
      <c r="I44" s="10">
        <f>'[1]징수보고서(지난년도제외)'!H41</f>
        <v>0</v>
      </c>
      <c r="J44" s="10">
        <f>'[1]징수보고서(지난년도제외)'!I41</f>
        <v>8957700</v>
      </c>
      <c r="K44" s="10">
        <f>'[1]징수보고서(지난년도제외)'!J41</f>
        <v>0</v>
      </c>
      <c r="L44" s="10">
        <f>'[1]징수보고서(지난년도제외)'!K41</f>
        <v>0</v>
      </c>
      <c r="M44" s="11">
        <f t="shared" si="6"/>
        <v>11096474790</v>
      </c>
      <c r="N44" s="12">
        <f t="shared" si="3"/>
        <v>-75.260000000000005</v>
      </c>
      <c r="O44" s="12">
        <f t="shared" si="2"/>
        <v>31.91</v>
      </c>
    </row>
    <row r="45" spans="1:15" x14ac:dyDescent="0.3">
      <c r="A45" s="22"/>
      <c r="B45" s="27"/>
      <c r="C45" s="18" t="s">
        <v>65</v>
      </c>
      <c r="D45" s="18"/>
      <c r="E45" s="10">
        <f>'[1]징수보고서(지난년도제외)'!D42</f>
        <v>1679207200</v>
      </c>
      <c r="F45" s="10">
        <f>'[1]징수보고서(지난년도제외)'!E42</f>
        <v>8004219970</v>
      </c>
      <c r="G45" s="10">
        <f>'[1]징수보고서(지난년도제외)'!F42</f>
        <v>1679207200</v>
      </c>
      <c r="H45" s="10">
        <f>'[1]징수보고서(지난년도제외)'!G42</f>
        <v>8004219970</v>
      </c>
      <c r="I45" s="10">
        <f>'[1]징수보고서(지난년도제외)'!H42</f>
        <v>0</v>
      </c>
      <c r="J45" s="10">
        <f>'[1]징수보고서(지난년도제외)'!I42</f>
        <v>0</v>
      </c>
      <c r="K45" s="10">
        <f>'[1]징수보고서(지난년도제외)'!J42</f>
        <v>0</v>
      </c>
      <c r="L45" s="10">
        <f>'[1]징수보고서(지난년도제외)'!K42</f>
        <v>0</v>
      </c>
      <c r="M45" s="11">
        <f t="shared" si="6"/>
        <v>0</v>
      </c>
      <c r="N45" s="12">
        <f t="shared" si="3"/>
        <v>100</v>
      </c>
      <c r="O45" s="12">
        <f t="shared" si="2"/>
        <v>100</v>
      </c>
    </row>
    <row r="46" spans="1:15" x14ac:dyDescent="0.3">
      <c r="A46" s="22"/>
      <c r="B46" s="27"/>
      <c r="C46" s="18" t="s">
        <v>66</v>
      </c>
      <c r="D46" s="18"/>
      <c r="E46" s="10">
        <f>'[1]징수보고서(지난년도제외)'!D43</f>
        <v>147310</v>
      </c>
      <c r="F46" s="10">
        <f>'[1]징수보고서(지난년도제외)'!E43</f>
        <v>26385410</v>
      </c>
      <c r="G46" s="10">
        <f>'[1]징수보고서(지난년도제외)'!F43</f>
        <v>288850</v>
      </c>
      <c r="H46" s="10">
        <f>'[1]징수보고서(지난년도제외)'!G43</f>
        <v>26385410</v>
      </c>
      <c r="I46" s="10">
        <f>'[1]징수보고서(지난년도제외)'!H43</f>
        <v>0</v>
      </c>
      <c r="J46" s="10">
        <f>'[1]징수보고서(지난년도제외)'!I43</f>
        <v>0</v>
      </c>
      <c r="K46" s="10">
        <f>'[1]징수보고서(지난년도제외)'!J43</f>
        <v>0</v>
      </c>
      <c r="L46" s="10">
        <f>'[1]징수보고서(지난년도제외)'!K43</f>
        <v>0</v>
      </c>
      <c r="M46" s="11">
        <f t="shared" si="6"/>
        <v>0</v>
      </c>
      <c r="N46" s="12">
        <f t="shared" si="3"/>
        <v>196.08</v>
      </c>
      <c r="O46" s="12">
        <f t="shared" si="2"/>
        <v>100</v>
      </c>
    </row>
    <row r="47" spans="1:15" x14ac:dyDescent="0.3">
      <c r="A47" s="22"/>
      <c r="B47" s="28"/>
      <c r="C47" s="18" t="s">
        <v>67</v>
      </c>
      <c r="D47" s="18"/>
      <c r="E47" s="10">
        <f>'[1]징수보고서(지난년도제외)'!D44</f>
        <v>-18161570</v>
      </c>
      <c r="F47" s="10">
        <f>'[1]징수보고서(지난년도제외)'!E44</f>
        <v>4341385474</v>
      </c>
      <c r="G47" s="10">
        <f>'[1]징수보고서(지난년도제외)'!F44</f>
        <v>107700980</v>
      </c>
      <c r="H47" s="10">
        <f>'[1]징수보고서(지난년도제외)'!G44</f>
        <v>4198219074</v>
      </c>
      <c r="I47" s="10">
        <f>'[1]징수보고서(지난년도제외)'!H44</f>
        <v>0</v>
      </c>
      <c r="J47" s="10">
        <f>'[1]징수보고서(지난년도제외)'!I44</f>
        <v>9880</v>
      </c>
      <c r="K47" s="10">
        <f>'[1]징수보고서(지난년도제외)'!J44</f>
        <v>0</v>
      </c>
      <c r="L47" s="10">
        <f>'[1]징수보고서(지난년도제외)'!K44</f>
        <v>0</v>
      </c>
      <c r="M47" s="11">
        <f t="shared" si="6"/>
        <v>143166400</v>
      </c>
      <c r="N47" s="12">
        <f t="shared" si="3"/>
        <v>-593.02</v>
      </c>
      <c r="O47" s="12">
        <f t="shared" si="2"/>
        <v>96.7</v>
      </c>
    </row>
    <row r="48" spans="1:15" x14ac:dyDescent="0.3">
      <c r="A48" s="22"/>
      <c r="B48" s="14" t="s">
        <v>68</v>
      </c>
      <c r="C48" s="18" t="s">
        <v>68</v>
      </c>
      <c r="D48" s="18"/>
      <c r="E48" s="10">
        <f>[1]지난년도과목!E3</f>
        <v>-311181370</v>
      </c>
      <c r="F48" s="10">
        <f>[1]지난년도과목!F3</f>
        <v>14974534546</v>
      </c>
      <c r="G48" s="10">
        <f>[1]지난년도과목!G3</f>
        <v>124469200</v>
      </c>
      <c r="H48" s="10">
        <f>[1]지난년도과목!H3</f>
        <v>3690289536</v>
      </c>
      <c r="I48" s="10">
        <f>[1]지난년도과목!I3</f>
        <v>1595660</v>
      </c>
      <c r="J48" s="10">
        <f>[1]지난년도과목!J3</f>
        <v>118728100</v>
      </c>
      <c r="K48" s="10">
        <f>[1]지난년도과목!K3</f>
        <v>23276200</v>
      </c>
      <c r="L48" s="10">
        <f>[1]지난년도과목!L3</f>
        <v>871871080</v>
      </c>
      <c r="M48" s="11">
        <f t="shared" si="6"/>
        <v>10412373930</v>
      </c>
      <c r="N48" s="12">
        <f t="shared" si="3"/>
        <v>-40</v>
      </c>
      <c r="O48" s="12">
        <f t="shared" si="2"/>
        <v>24.64</v>
      </c>
    </row>
    <row r="49" spans="1:15" x14ac:dyDescent="0.3">
      <c r="A49" s="19" t="s">
        <v>69</v>
      </c>
      <c r="B49" s="20"/>
      <c r="C49" s="20"/>
      <c r="D49" s="21"/>
      <c r="E49" s="8">
        <f>SUM(E50:E57)</f>
        <v>463853010</v>
      </c>
      <c r="F49" s="8">
        <f t="shared" ref="F49:M49" si="7">SUM(F50:F57)</f>
        <v>5863461790</v>
      </c>
      <c r="G49" s="8">
        <f t="shared" si="7"/>
        <v>417671250</v>
      </c>
      <c r="H49" s="8">
        <f t="shared" si="7"/>
        <v>3581603190</v>
      </c>
      <c r="I49" s="8">
        <f t="shared" si="7"/>
        <v>909040</v>
      </c>
      <c r="J49" s="8">
        <f t="shared" si="7"/>
        <v>2768364470</v>
      </c>
      <c r="K49" s="8">
        <f t="shared" si="7"/>
        <v>942630</v>
      </c>
      <c r="L49" s="8">
        <f t="shared" si="7"/>
        <v>942630</v>
      </c>
      <c r="M49" s="8">
        <f t="shared" si="7"/>
        <v>2280915970</v>
      </c>
      <c r="N49" s="9">
        <f t="shared" si="3"/>
        <v>90.04</v>
      </c>
      <c r="O49" s="9">
        <f t="shared" si="2"/>
        <v>61.08</v>
      </c>
    </row>
    <row r="50" spans="1:15" x14ac:dyDescent="0.3">
      <c r="A50" s="22"/>
      <c r="B50" s="15" t="s">
        <v>70</v>
      </c>
      <c r="C50" s="24" t="s">
        <v>70</v>
      </c>
      <c r="D50" s="24"/>
      <c r="E50" s="10">
        <f>'[1]징수보고서(지난년도제외)'!D46</f>
        <v>8200000</v>
      </c>
      <c r="F50" s="10">
        <f>'[1]징수보고서(지난년도제외)'!E46</f>
        <v>144088610</v>
      </c>
      <c r="G50" s="10">
        <f>'[1]징수보고서(지난년도제외)'!F46</f>
        <v>6100000</v>
      </c>
      <c r="H50" s="10">
        <f>'[1]징수보고서(지난년도제외)'!G46</f>
        <v>112370000</v>
      </c>
      <c r="I50" s="10">
        <f>'[1]징수보고서(지난년도제외)'!H46</f>
        <v>0</v>
      </c>
      <c r="J50" s="10">
        <f>'[1]징수보고서(지난년도제외)'!I46</f>
        <v>0</v>
      </c>
      <c r="K50" s="10">
        <f>'[1]징수보고서(지난년도제외)'!J46</f>
        <v>0</v>
      </c>
      <c r="L50" s="10">
        <f>'[1]징수보고서(지난년도제외)'!K46</f>
        <v>0</v>
      </c>
      <c r="M50" s="11">
        <f>F50-H50-L50</f>
        <v>31718610</v>
      </c>
      <c r="N50" s="12">
        <f t="shared" si="3"/>
        <v>74.39</v>
      </c>
      <c r="O50" s="12">
        <f t="shared" si="2"/>
        <v>77.989999999999995</v>
      </c>
    </row>
    <row r="51" spans="1:15" x14ac:dyDescent="0.3">
      <c r="A51" s="22"/>
      <c r="B51" s="15" t="s">
        <v>71</v>
      </c>
      <c r="C51" s="17" t="s">
        <v>71</v>
      </c>
      <c r="D51" s="17"/>
      <c r="E51" s="10">
        <f>'[1]징수보고서(지난년도제외)'!D48</f>
        <v>208496820</v>
      </c>
      <c r="F51" s="10">
        <f>'[1]징수보고서(지난년도제외)'!E48</f>
        <v>1041552690</v>
      </c>
      <c r="G51" s="10">
        <f>'[1]징수보고서(지난년도제외)'!F48</f>
        <v>76159340</v>
      </c>
      <c r="H51" s="10">
        <f>'[1]징수보고서(지난년도제외)'!G48</f>
        <v>437829280</v>
      </c>
      <c r="I51" s="10">
        <f>'[1]징수보고서(지난년도제외)'!H48</f>
        <v>0</v>
      </c>
      <c r="J51" s="10">
        <f>'[1]징수보고서(지난년도제외)'!I48</f>
        <v>0</v>
      </c>
      <c r="K51" s="10">
        <f>'[1]징수보고서(지난년도제외)'!J48</f>
        <v>0</v>
      </c>
      <c r="L51" s="10">
        <f>'[1]징수보고서(지난년도제외)'!K48</f>
        <v>0</v>
      </c>
      <c r="M51" s="11">
        <f t="shared" ref="M51:M57" si="8">F51-H51-L51</f>
        <v>603723410</v>
      </c>
      <c r="N51" s="12">
        <f t="shared" si="3"/>
        <v>36.53</v>
      </c>
      <c r="O51" s="12">
        <f t="shared" si="2"/>
        <v>42.04</v>
      </c>
    </row>
    <row r="52" spans="1:15" x14ac:dyDescent="0.3">
      <c r="A52" s="22"/>
      <c r="B52" s="15" t="s">
        <v>72</v>
      </c>
      <c r="C52" s="24" t="s">
        <v>72</v>
      </c>
      <c r="D52" s="24"/>
      <c r="E52" s="10">
        <f>'[1]징수보고서(지난년도제외)'!D50</f>
        <v>41790</v>
      </c>
      <c r="F52" s="10">
        <f>'[1]징수보고서(지난년도제외)'!E50</f>
        <v>369883370</v>
      </c>
      <c r="G52" s="10">
        <f>'[1]징수보고서(지난년도제외)'!F50</f>
        <v>561370</v>
      </c>
      <c r="H52" s="10">
        <f>'[1]징수보고서(지난년도제외)'!G50</f>
        <v>107864300</v>
      </c>
      <c r="I52" s="10">
        <f>'[1]징수보고서(지난년도제외)'!H50</f>
        <v>0</v>
      </c>
      <c r="J52" s="10">
        <f>'[1]징수보고서(지난년도제외)'!I50</f>
        <v>0</v>
      </c>
      <c r="K52" s="10">
        <f>'[1]징수보고서(지난년도제외)'!J50</f>
        <v>0</v>
      </c>
      <c r="L52" s="10">
        <f>'[1]징수보고서(지난년도제외)'!K50</f>
        <v>0</v>
      </c>
      <c r="M52" s="11">
        <f t="shared" si="8"/>
        <v>262019070</v>
      </c>
      <c r="N52" s="12">
        <f t="shared" si="3"/>
        <v>1343.31</v>
      </c>
      <c r="O52" s="12">
        <f t="shared" si="2"/>
        <v>29.16</v>
      </c>
    </row>
    <row r="53" spans="1:15" x14ac:dyDescent="0.3">
      <c r="A53" s="22"/>
      <c r="B53" s="25" t="s">
        <v>73</v>
      </c>
      <c r="C53" s="26" t="s">
        <v>74</v>
      </c>
      <c r="D53" s="26"/>
      <c r="E53" s="10">
        <f>'[1]징수보고서(지난년도제외)'!D53</f>
        <v>91256020</v>
      </c>
      <c r="F53" s="10">
        <f>'[1]징수보고서(지난년도제외)'!E53</f>
        <v>1119618350</v>
      </c>
      <c r="G53" s="10">
        <f>'[1]징수보고서(지난년도제외)'!F53</f>
        <v>31764310</v>
      </c>
      <c r="H53" s="10">
        <f>'[1]징수보고서(지난년도제외)'!G53</f>
        <v>444614830</v>
      </c>
      <c r="I53" s="10">
        <f>'[1]징수보고서(지난년도제외)'!H53</f>
        <v>0</v>
      </c>
      <c r="J53" s="10">
        <f>'[1]징수보고서(지난년도제외)'!I53</f>
        <v>0</v>
      </c>
      <c r="K53" s="10">
        <f>'[1]징수보고서(지난년도제외)'!J53</f>
        <v>942630</v>
      </c>
      <c r="L53" s="10">
        <f>'[1]징수보고서(지난년도제외)'!K53</f>
        <v>942630</v>
      </c>
      <c r="M53" s="11">
        <f t="shared" si="8"/>
        <v>674060890</v>
      </c>
      <c r="N53" s="12">
        <f t="shared" si="3"/>
        <v>34.81</v>
      </c>
      <c r="O53" s="12">
        <f t="shared" si="2"/>
        <v>39.71</v>
      </c>
    </row>
    <row r="54" spans="1:15" x14ac:dyDescent="0.3">
      <c r="A54" s="22"/>
      <c r="B54" s="25"/>
      <c r="C54" s="24" t="s">
        <v>75</v>
      </c>
      <c r="D54" s="24"/>
      <c r="E54" s="10">
        <f>'[1]징수보고서(지난년도제외)'!D54</f>
        <v>112447900</v>
      </c>
      <c r="F54" s="10">
        <f>'[1]징수보고서(지난년도제외)'!E54</f>
        <v>1178504340</v>
      </c>
      <c r="G54" s="10">
        <f>'[1]징수보고서(지난년도제외)'!F54</f>
        <v>81639380</v>
      </c>
      <c r="H54" s="10">
        <f>'[1]징수보고서(지난년도제외)'!G54</f>
        <v>767259050</v>
      </c>
      <c r="I54" s="10">
        <f>'[1]징수보고서(지난년도제외)'!H54</f>
        <v>88000</v>
      </c>
      <c r="J54" s="10">
        <f>'[1]징수보고서(지난년도제외)'!I54</f>
        <v>10728870</v>
      </c>
      <c r="K54" s="10">
        <f>'[1]징수보고서(지난년도제외)'!J54</f>
        <v>0</v>
      </c>
      <c r="L54" s="10">
        <f>'[1]징수보고서(지난년도제외)'!K54</f>
        <v>0</v>
      </c>
      <c r="M54" s="11">
        <f t="shared" si="8"/>
        <v>411245290</v>
      </c>
      <c r="N54" s="12">
        <f t="shared" si="3"/>
        <v>72.599999999999994</v>
      </c>
      <c r="O54" s="12">
        <f t="shared" si="2"/>
        <v>65.099999999999994</v>
      </c>
    </row>
    <row r="55" spans="1:15" x14ac:dyDescent="0.3">
      <c r="A55" s="22"/>
      <c r="B55" s="15" t="s">
        <v>76</v>
      </c>
      <c r="C55" s="24" t="s">
        <v>77</v>
      </c>
      <c r="D55" s="24"/>
      <c r="E55" s="10">
        <f>'[1]징수보고서(지난년도제외)'!D56</f>
        <v>1326870</v>
      </c>
      <c r="F55" s="10">
        <f>'[1]징수보고서(지난년도제외)'!E56</f>
        <v>49506590</v>
      </c>
      <c r="G55" s="10">
        <f>'[1]징수보고서(지난년도제외)'!F56</f>
        <v>1316200</v>
      </c>
      <c r="H55" s="10">
        <f>'[1]징수보고서(지난년도제외)'!G56</f>
        <v>46548940</v>
      </c>
      <c r="I55" s="10">
        <f>'[1]징수보고서(지난년도제외)'!H56</f>
        <v>0</v>
      </c>
      <c r="J55" s="10">
        <f>'[1]징수보고서(지난년도제외)'!I56</f>
        <v>0</v>
      </c>
      <c r="K55" s="10">
        <f>'[1]징수보고서(지난년도제외)'!J56</f>
        <v>0</v>
      </c>
      <c r="L55" s="10">
        <f>'[1]징수보고서(지난년도제외)'!K56</f>
        <v>0</v>
      </c>
      <c r="M55" s="11">
        <f t="shared" si="8"/>
        <v>2957650</v>
      </c>
      <c r="N55" s="12">
        <f t="shared" si="3"/>
        <v>99.2</v>
      </c>
      <c r="O55" s="12">
        <f t="shared" si="2"/>
        <v>94.03</v>
      </c>
    </row>
    <row r="56" spans="1:15" x14ac:dyDescent="0.3">
      <c r="A56" s="22"/>
      <c r="B56" s="15" t="s">
        <v>78</v>
      </c>
      <c r="C56" s="17" t="s">
        <v>78</v>
      </c>
      <c r="D56" s="17"/>
      <c r="E56" s="10">
        <f>'[1]징수보고서(지난년도제외)'!D58</f>
        <v>41183610</v>
      </c>
      <c r="F56" s="10">
        <f>'[1]징수보고서(지난년도제외)'!E58</f>
        <v>1912427840</v>
      </c>
      <c r="G56" s="10">
        <f>'[1]징수보고서(지난년도제외)'!F58</f>
        <v>218830650</v>
      </c>
      <c r="H56" s="10">
        <f>'[1]징수보고서(지난년도제외)'!G58</f>
        <v>1620136790</v>
      </c>
      <c r="I56" s="10">
        <f>'[1]징수보고서(지난년도제외)'!H58</f>
        <v>821040</v>
      </c>
      <c r="J56" s="10">
        <f>'[1]징수보고서(지난년도제외)'!I58</f>
        <v>2757635600</v>
      </c>
      <c r="K56" s="10">
        <f>'[1]징수보고서(지난년도제외)'!J58</f>
        <v>0</v>
      </c>
      <c r="L56" s="10">
        <f>'[1]징수보고서(지난년도제외)'!K58</f>
        <v>0</v>
      </c>
      <c r="M56" s="11">
        <f t="shared" si="8"/>
        <v>292291050</v>
      </c>
      <c r="N56" s="12">
        <f t="shared" si="3"/>
        <v>531.35</v>
      </c>
      <c r="O56" s="12">
        <f t="shared" si="2"/>
        <v>84.72</v>
      </c>
    </row>
    <row r="57" spans="1:15" x14ac:dyDescent="0.3">
      <c r="A57" s="23"/>
      <c r="B57" s="15" t="s">
        <v>79</v>
      </c>
      <c r="C57" s="17" t="s">
        <v>79</v>
      </c>
      <c r="D57" s="17"/>
      <c r="E57" s="10">
        <f>'[1]징수보고서(지난년도제외)'!D60</f>
        <v>900000</v>
      </c>
      <c r="F57" s="10">
        <f>'[1]징수보고서(지난년도제외)'!E60</f>
        <v>47880000</v>
      </c>
      <c r="G57" s="10">
        <f>'[1]징수보고서(지난년도제외)'!F60</f>
        <v>1300000</v>
      </c>
      <c r="H57" s="10">
        <f>'[1]징수보고서(지난년도제외)'!G60</f>
        <v>44980000</v>
      </c>
      <c r="I57" s="10">
        <f>'[1]징수보고서(지난년도제외)'!H60</f>
        <v>0</v>
      </c>
      <c r="J57" s="10">
        <f>'[1]징수보고서(지난년도제외)'!I60</f>
        <v>0</v>
      </c>
      <c r="K57" s="10">
        <f>'[1]징수보고서(지난년도제외)'!J60</f>
        <v>0</v>
      </c>
      <c r="L57" s="10">
        <f>'[1]징수보고서(지난년도제외)'!K60</f>
        <v>0</v>
      </c>
      <c r="M57" s="11">
        <f t="shared" si="8"/>
        <v>2900000</v>
      </c>
      <c r="N57" s="12">
        <f t="shared" si="3"/>
        <v>144.44</v>
      </c>
      <c r="O57" s="12">
        <f t="shared" si="2"/>
        <v>93.94</v>
      </c>
    </row>
    <row r="58" spans="1:15" x14ac:dyDescent="0.3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1:15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1:15" x14ac:dyDescent="0.3">
      <c r="A60" s="16" t="s">
        <v>80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3">
      <c r="A61" s="16" t="s">
        <v>81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1:15" x14ac:dyDescent="0.3">
      <c r="A62" s="16" t="s">
        <v>82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</row>
    <row r="63" spans="1:15" x14ac:dyDescent="0.3">
      <c r="A63" s="16" t="s">
        <v>83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</row>
    <row r="64" spans="1:15" x14ac:dyDescent="0.3">
      <c r="A64" s="16" t="s">
        <v>84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</row>
    <row r="65" spans="1:15" x14ac:dyDescent="0.3">
      <c r="A65" s="16" t="s">
        <v>85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1:15" x14ac:dyDescent="0.3">
      <c r="A66" s="16" t="s">
        <v>86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</row>
    <row r="67" spans="1:15" x14ac:dyDescent="0.3">
      <c r="A67" s="16" t="s">
        <v>87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</row>
    <row r="68" spans="1:15" x14ac:dyDescent="0.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1:15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1:15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1:15" x14ac:dyDescent="0.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</row>
    <row r="72" spans="1:15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</row>
    <row r="73" spans="1:15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1:15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1:15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spans="1:15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1:15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1:15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</row>
    <row r="79" spans="1:15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1:15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spans="1:15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</row>
    <row r="84" spans="1:15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1:15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1:15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</row>
    <row r="87" spans="1:15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</row>
    <row r="88" spans="1:15" x14ac:dyDescent="0.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</row>
    <row r="89" spans="1:15" x14ac:dyDescent="0.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1:15" x14ac:dyDescent="0.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spans="1:15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</sheetData>
  <sheetProtection password="D73D" sheet="1" objects="1" scenarios="1" selectLockedCells="1"/>
  <mergeCells count="70">
    <mergeCell ref="A5:D5"/>
    <mergeCell ref="A1:G1"/>
    <mergeCell ref="H1:O1"/>
    <mergeCell ref="A2:D2"/>
    <mergeCell ref="A3:D3"/>
    <mergeCell ref="A4:D4"/>
    <mergeCell ref="A6:D6"/>
    <mergeCell ref="A7:A31"/>
    <mergeCell ref="B7:B8"/>
    <mergeCell ref="C7:D7"/>
    <mergeCell ref="C8:D8"/>
    <mergeCell ref="B9:B17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32:D32"/>
    <mergeCell ref="C22:D22"/>
    <mergeCell ref="B23:B27"/>
    <mergeCell ref="C23:D23"/>
    <mergeCell ref="C24:D24"/>
    <mergeCell ref="C25:D25"/>
    <mergeCell ref="C26:D26"/>
    <mergeCell ref="C27:D27"/>
    <mergeCell ref="B18:B22"/>
    <mergeCell ref="C18:D18"/>
    <mergeCell ref="C19:D19"/>
    <mergeCell ref="C20:D20"/>
    <mergeCell ref="C21:D21"/>
    <mergeCell ref="C28:D28"/>
    <mergeCell ref="B29:B31"/>
    <mergeCell ref="C29:D29"/>
    <mergeCell ref="C30:D30"/>
    <mergeCell ref="C31:D31"/>
    <mergeCell ref="C35:D35"/>
    <mergeCell ref="C36:D36"/>
    <mergeCell ref="C37:D37"/>
    <mergeCell ref="B38:B40"/>
    <mergeCell ref="C38:D38"/>
    <mergeCell ref="C39:D39"/>
    <mergeCell ref="C40:D40"/>
    <mergeCell ref="B41:B47"/>
    <mergeCell ref="C41:D41"/>
    <mergeCell ref="C42:D42"/>
    <mergeCell ref="C43:D43"/>
    <mergeCell ref="C44:D44"/>
    <mergeCell ref="C45:D45"/>
    <mergeCell ref="C46:D46"/>
    <mergeCell ref="C47:D47"/>
    <mergeCell ref="C56:D56"/>
    <mergeCell ref="C57:D57"/>
    <mergeCell ref="C48:D48"/>
    <mergeCell ref="A49:D49"/>
    <mergeCell ref="A50:A57"/>
    <mergeCell ref="C50:D50"/>
    <mergeCell ref="C51:D51"/>
    <mergeCell ref="C52:D52"/>
    <mergeCell ref="B53:B54"/>
    <mergeCell ref="C53:D53"/>
    <mergeCell ref="C54:D54"/>
    <mergeCell ref="C55:D55"/>
    <mergeCell ref="A33:A48"/>
    <mergeCell ref="B33:B36"/>
    <mergeCell ref="C33:D33"/>
    <mergeCell ref="C34:D3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일반회계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2024-12-17T02:23:47Z</dcterms:created>
  <dcterms:modified xsi:type="dcterms:W3CDTF">2024-12-19T02:13:30Z</dcterms:modified>
</cp:coreProperties>
</file>