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0" yWindow="0" windowWidth="28800" windowHeight="12135"/>
  </bookViews>
  <sheets>
    <sheet name="대상자 확정 내역(1차)" sheetId="1" r:id="rId1"/>
    <sheet name="대상자 확정 내역(2차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" l="1"/>
  <c r="G6" i="3"/>
  <c r="I6" i="3" l="1"/>
  <c r="H6" i="3"/>
  <c r="J6" i="3" l="1"/>
  <c r="K6" i="3"/>
  <c r="I218" i="1" l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H213" i="1"/>
  <c r="K212" i="1"/>
  <c r="J212" i="1"/>
  <c r="H212" i="1"/>
  <c r="I211" i="1"/>
  <c r="K211" i="1" s="1"/>
  <c r="I210" i="1"/>
  <c r="K210" i="1" s="1"/>
  <c r="I209" i="1"/>
  <c r="J209" i="1" s="1"/>
  <c r="H208" i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H194" i="1"/>
  <c r="I193" i="1"/>
  <c r="H193" i="1" s="1"/>
  <c r="I192" i="1"/>
  <c r="K192" i="1" s="1"/>
  <c r="I191" i="1"/>
  <c r="K191" i="1" s="1"/>
  <c r="K190" i="1"/>
  <c r="J190" i="1"/>
  <c r="H190" i="1"/>
  <c r="I189" i="1"/>
  <c r="K189" i="1" s="1"/>
  <c r="J188" i="1"/>
  <c r="I188" i="1"/>
  <c r="K188" i="1" s="1"/>
  <c r="I187" i="1"/>
  <c r="K187" i="1" s="1"/>
  <c r="I186" i="1"/>
  <c r="K186" i="1" s="1"/>
  <c r="I185" i="1"/>
  <c r="K185" i="1" s="1"/>
  <c r="I184" i="1"/>
  <c r="K184" i="1" s="1"/>
  <c r="I183" i="1"/>
  <c r="K183" i="1" s="1"/>
  <c r="I182" i="1"/>
  <c r="K182" i="1" s="1"/>
  <c r="I181" i="1"/>
  <c r="K181" i="1" s="1"/>
  <c r="I180" i="1"/>
  <c r="K180" i="1" s="1"/>
  <c r="K179" i="1"/>
  <c r="J179" i="1"/>
  <c r="H179" i="1"/>
  <c r="I178" i="1"/>
  <c r="K178" i="1" s="1"/>
  <c r="I177" i="1"/>
  <c r="J177" i="1" s="1"/>
  <c r="I176" i="1"/>
  <c r="K176" i="1" s="1"/>
  <c r="I175" i="1"/>
  <c r="K175" i="1" s="1"/>
  <c r="I174" i="1"/>
  <c r="J174" i="1" s="1"/>
  <c r="I173" i="1"/>
  <c r="K173" i="1" s="1"/>
  <c r="I172" i="1"/>
  <c r="K172" i="1" s="1"/>
  <c r="K171" i="1"/>
  <c r="J171" i="1"/>
  <c r="H171" i="1"/>
  <c r="I170" i="1"/>
  <c r="K170" i="1" s="1"/>
  <c r="K169" i="1"/>
  <c r="J169" i="1"/>
  <c r="H169" i="1"/>
  <c r="I168" i="1"/>
  <c r="H168" i="1" s="1"/>
  <c r="I167" i="1"/>
  <c r="K167" i="1" s="1"/>
  <c r="I166" i="1"/>
  <c r="K166" i="1" s="1"/>
  <c r="I165" i="1"/>
  <c r="H165" i="1" s="1"/>
  <c r="I164" i="1"/>
  <c r="K164" i="1" s="1"/>
  <c r="I163" i="1"/>
  <c r="K163" i="1" s="1"/>
  <c r="I162" i="1"/>
  <c r="H162" i="1" s="1"/>
  <c r="K161" i="1"/>
  <c r="J161" i="1"/>
  <c r="H161" i="1"/>
  <c r="I160" i="1"/>
  <c r="K160" i="1" s="1"/>
  <c r="I159" i="1"/>
  <c r="K159" i="1" s="1"/>
  <c r="I158" i="1"/>
  <c r="K158" i="1" s="1"/>
  <c r="I157" i="1"/>
  <c r="K157" i="1" s="1"/>
  <c r="I156" i="1"/>
  <c r="K156" i="1" s="1"/>
  <c r="K155" i="1"/>
  <c r="J155" i="1"/>
  <c r="H155" i="1"/>
  <c r="H154" i="1"/>
  <c r="I153" i="1"/>
  <c r="K153" i="1" s="1"/>
  <c r="I152" i="1"/>
  <c r="K152" i="1" s="1"/>
  <c r="K151" i="1"/>
  <c r="J151" i="1"/>
  <c r="H151" i="1"/>
  <c r="I150" i="1"/>
  <c r="K150" i="1" s="1"/>
  <c r="I149" i="1"/>
  <c r="K149" i="1" s="1"/>
  <c r="I148" i="1"/>
  <c r="J148" i="1" s="1"/>
  <c r="I147" i="1"/>
  <c r="K147" i="1" s="1"/>
  <c r="I146" i="1"/>
  <c r="K146" i="1" s="1"/>
  <c r="I145" i="1"/>
  <c r="J145" i="1" s="1"/>
  <c r="I144" i="1"/>
  <c r="K144" i="1" s="1"/>
  <c r="I143" i="1"/>
  <c r="K143" i="1" s="1"/>
  <c r="I142" i="1"/>
  <c r="J142" i="1" s="1"/>
  <c r="I141" i="1"/>
  <c r="K141" i="1" s="1"/>
  <c r="I140" i="1"/>
  <c r="K140" i="1" s="1"/>
  <c r="I139" i="1"/>
  <c r="J139" i="1" s="1"/>
  <c r="I138" i="1"/>
  <c r="K138" i="1" s="1"/>
  <c r="K137" i="1"/>
  <c r="J137" i="1"/>
  <c r="H137" i="1"/>
  <c r="K136" i="1"/>
  <c r="J136" i="1"/>
  <c r="H136" i="1"/>
  <c r="I135" i="1"/>
  <c r="K135" i="1" s="1"/>
  <c r="I134" i="1"/>
  <c r="K134" i="1" s="1"/>
  <c r="I133" i="1"/>
  <c r="H133" i="1" s="1"/>
  <c r="I132" i="1"/>
  <c r="K132" i="1" s="1"/>
  <c r="I131" i="1"/>
  <c r="K131" i="1" s="1"/>
  <c r="H131" i="1"/>
  <c r="K130" i="1"/>
  <c r="J130" i="1"/>
  <c r="H130" i="1"/>
  <c r="I129" i="1"/>
  <c r="J129" i="1" s="1"/>
  <c r="I128" i="1"/>
  <c r="K128" i="1" s="1"/>
  <c r="I127" i="1"/>
  <c r="K127" i="1" s="1"/>
  <c r="K126" i="1"/>
  <c r="J126" i="1"/>
  <c r="H126" i="1"/>
  <c r="I125" i="1"/>
  <c r="K125" i="1" s="1"/>
  <c r="I124" i="1"/>
  <c r="K124" i="1" s="1"/>
  <c r="I123" i="1"/>
  <c r="J123" i="1" s="1"/>
  <c r="I122" i="1"/>
  <c r="K122" i="1" s="1"/>
  <c r="I121" i="1"/>
  <c r="K121" i="1" s="1"/>
  <c r="I120" i="1"/>
  <c r="J120" i="1" s="1"/>
  <c r="I119" i="1"/>
  <c r="K119" i="1" s="1"/>
  <c r="K118" i="1"/>
  <c r="J118" i="1"/>
  <c r="H118" i="1"/>
  <c r="I117" i="1"/>
  <c r="H117" i="1" s="1"/>
  <c r="I116" i="1"/>
  <c r="K116" i="1" s="1"/>
  <c r="K115" i="1"/>
  <c r="J115" i="1"/>
  <c r="H115" i="1"/>
  <c r="I114" i="1"/>
  <c r="H114" i="1" s="1"/>
  <c r="I113" i="1"/>
  <c r="K113" i="1" s="1"/>
  <c r="I112" i="1"/>
  <c r="J112" i="1" s="1"/>
  <c r="K111" i="1"/>
  <c r="J111" i="1"/>
  <c r="H111" i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H105" i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K97" i="1"/>
  <c r="J97" i="1"/>
  <c r="I96" i="1"/>
  <c r="K96" i="1" s="1"/>
  <c r="I95" i="1"/>
  <c r="H95" i="1" s="1"/>
  <c r="I94" i="1"/>
  <c r="K94" i="1" s="1"/>
  <c r="I93" i="1"/>
  <c r="K93" i="1" s="1"/>
  <c r="I92" i="1"/>
  <c r="H92" i="1" s="1"/>
  <c r="K91" i="1"/>
  <c r="J91" i="1"/>
  <c r="H91" i="1"/>
  <c r="I90" i="1"/>
  <c r="J90" i="1" s="1"/>
  <c r="H90" i="1"/>
  <c r="I89" i="1"/>
  <c r="H89" i="1" s="1"/>
  <c r="I88" i="1"/>
  <c r="K88" i="1" s="1"/>
  <c r="I87" i="1"/>
  <c r="K87" i="1" s="1"/>
  <c r="K86" i="1"/>
  <c r="J86" i="1"/>
  <c r="H86" i="1"/>
  <c r="I85" i="1"/>
  <c r="K85" i="1" s="1"/>
  <c r="I84" i="1"/>
  <c r="J84" i="1" s="1"/>
  <c r="I83" i="1"/>
  <c r="H83" i="1" s="1"/>
  <c r="I82" i="1"/>
  <c r="K82" i="1" s="1"/>
  <c r="I81" i="1"/>
  <c r="J81" i="1" s="1"/>
  <c r="I80" i="1"/>
  <c r="H80" i="1" s="1"/>
  <c r="K79" i="1"/>
  <c r="J79" i="1"/>
  <c r="H79" i="1"/>
  <c r="K78" i="1"/>
  <c r="J78" i="1"/>
  <c r="H78" i="1"/>
  <c r="I77" i="1"/>
  <c r="K77" i="1" s="1"/>
  <c r="I76" i="1"/>
  <c r="J76" i="1" s="1"/>
  <c r="K75" i="1"/>
  <c r="J75" i="1"/>
  <c r="H75" i="1"/>
  <c r="I74" i="1"/>
  <c r="K74" i="1" s="1"/>
  <c r="I73" i="1"/>
  <c r="J73" i="1" s="1"/>
  <c r="K72" i="1"/>
  <c r="J72" i="1"/>
  <c r="H72" i="1"/>
  <c r="K71" i="1"/>
  <c r="J71" i="1"/>
  <c r="H71" i="1"/>
  <c r="I70" i="1"/>
  <c r="H70" i="1" s="1"/>
  <c r="K69" i="1"/>
  <c r="J69" i="1"/>
  <c r="H69" i="1"/>
  <c r="I68" i="1"/>
  <c r="K68" i="1" s="1"/>
  <c r="I67" i="1"/>
  <c r="K67" i="1" s="1"/>
  <c r="I66" i="1"/>
  <c r="K66" i="1" s="1"/>
  <c r="I65" i="1"/>
  <c r="K65" i="1" s="1"/>
  <c r="K64" i="1"/>
  <c r="J64" i="1"/>
  <c r="H64" i="1"/>
  <c r="I63" i="1"/>
  <c r="K63" i="1" s="1"/>
  <c r="I62" i="1"/>
  <c r="K62" i="1" s="1"/>
  <c r="I61" i="1"/>
  <c r="K61" i="1" s="1"/>
  <c r="K60" i="1"/>
  <c r="J60" i="1"/>
  <c r="H60" i="1"/>
  <c r="I59" i="1"/>
  <c r="K59" i="1" s="1"/>
  <c r="I58" i="1"/>
  <c r="K58" i="1" s="1"/>
  <c r="K57" i="1"/>
  <c r="J57" i="1"/>
  <c r="H57" i="1"/>
  <c r="I56" i="1"/>
  <c r="J56" i="1" s="1"/>
  <c r="I55" i="1"/>
  <c r="K55" i="1" s="1"/>
  <c r="I54" i="1"/>
  <c r="H54" i="1" s="1"/>
  <c r="I53" i="1"/>
  <c r="J53" i="1" s="1"/>
  <c r="K52" i="1"/>
  <c r="J52" i="1"/>
  <c r="I51" i="1"/>
  <c r="K51" i="1" s="1"/>
  <c r="K50" i="1"/>
  <c r="J50" i="1"/>
  <c r="H50" i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J40" i="1" s="1"/>
  <c r="I39" i="1"/>
  <c r="H39" i="1" s="1"/>
  <c r="I38" i="1"/>
  <c r="K38" i="1" s="1"/>
  <c r="I37" i="1"/>
  <c r="K37" i="1" s="1"/>
  <c r="I36" i="1"/>
  <c r="J36" i="1" s="1"/>
  <c r="I35" i="1"/>
  <c r="K35" i="1" s="1"/>
  <c r="I34" i="1"/>
  <c r="K34" i="1" s="1"/>
  <c r="I33" i="1"/>
  <c r="J33" i="1" s="1"/>
  <c r="I32" i="1"/>
  <c r="K32" i="1" s="1"/>
  <c r="I31" i="1"/>
  <c r="K31" i="1" s="1"/>
  <c r="H31" i="1"/>
  <c r="I30" i="1"/>
  <c r="K30" i="1" s="1"/>
  <c r="I29" i="1"/>
  <c r="J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H23" i="1" s="1"/>
  <c r="I22" i="1"/>
  <c r="K22" i="1" s="1"/>
  <c r="I21" i="1"/>
  <c r="K21" i="1" s="1"/>
  <c r="I20" i="1"/>
  <c r="H20" i="1" s="1"/>
  <c r="I19" i="1"/>
  <c r="K19" i="1" s="1"/>
  <c r="I18" i="1"/>
  <c r="K18" i="1" s="1"/>
  <c r="I17" i="1"/>
  <c r="H17" i="1" s="1"/>
  <c r="I16" i="1"/>
  <c r="K16" i="1" s="1"/>
  <c r="I15" i="1"/>
  <c r="K15" i="1" s="1"/>
  <c r="I14" i="1"/>
  <c r="J14" i="1" s="1"/>
  <c r="I13" i="1"/>
  <c r="K13" i="1" s="1"/>
  <c r="H13" i="1"/>
  <c r="I12" i="1"/>
  <c r="K12" i="1" s="1"/>
  <c r="H12" i="1"/>
  <c r="I11" i="1"/>
  <c r="K11" i="1" s="1"/>
  <c r="I10" i="1"/>
  <c r="K10" i="1" s="1"/>
  <c r="I9" i="1"/>
  <c r="J9" i="1" s="1"/>
  <c r="I8" i="1"/>
  <c r="K8" i="1" s="1"/>
  <c r="H8" i="1"/>
  <c r="I7" i="1"/>
  <c r="K7" i="1" s="1"/>
  <c r="L6" i="1"/>
  <c r="G6" i="1"/>
  <c r="J68" i="1" l="1"/>
  <c r="H76" i="1"/>
  <c r="K81" i="1"/>
  <c r="H134" i="1"/>
  <c r="H140" i="1"/>
  <c r="H159" i="1"/>
  <c r="J20" i="1"/>
  <c r="J106" i="1"/>
  <c r="H38" i="1"/>
  <c r="H77" i="1"/>
  <c r="J134" i="1"/>
  <c r="H177" i="1"/>
  <c r="J65" i="1"/>
  <c r="H170" i="1"/>
  <c r="H209" i="1"/>
  <c r="H200" i="1"/>
  <c r="H210" i="1"/>
  <c r="K53" i="1"/>
  <c r="J77" i="1"/>
  <c r="K174" i="1"/>
  <c r="J204" i="1"/>
  <c r="H19" i="1"/>
  <c r="H84" i="1"/>
  <c r="H175" i="1"/>
  <c r="K33" i="1"/>
  <c r="H56" i="1"/>
  <c r="J62" i="1"/>
  <c r="H102" i="1"/>
  <c r="J117" i="1"/>
  <c r="H146" i="1"/>
  <c r="H191" i="1"/>
  <c r="J198" i="1"/>
  <c r="H28" i="1"/>
  <c r="K40" i="1"/>
  <c r="J34" i="1"/>
  <c r="J146" i="1"/>
  <c r="J185" i="1"/>
  <c r="J191" i="1"/>
  <c r="K177" i="1"/>
  <c r="H216" i="1"/>
  <c r="H42" i="1"/>
  <c r="K112" i="1"/>
  <c r="H164" i="1"/>
  <c r="H187" i="1"/>
  <c r="H192" i="1"/>
  <c r="J121" i="1"/>
  <c r="K36" i="1"/>
  <c r="H81" i="1"/>
  <c r="J201" i="1"/>
  <c r="K129" i="1"/>
  <c r="K76" i="1"/>
  <c r="H121" i="1"/>
  <c r="J128" i="1"/>
  <c r="J140" i="1"/>
  <c r="J157" i="1"/>
  <c r="J210" i="1"/>
  <c r="J58" i="1"/>
  <c r="J95" i="1"/>
  <c r="K120" i="1"/>
  <c r="J54" i="1"/>
  <c r="K84" i="1"/>
  <c r="K142" i="1"/>
  <c r="J8" i="1"/>
  <c r="H24" i="1"/>
  <c r="J28" i="1"/>
  <c r="J31" i="1"/>
  <c r="J43" i="1"/>
  <c r="K54" i="1"/>
  <c r="J103" i="1"/>
  <c r="H116" i="1"/>
  <c r="H127" i="1"/>
  <c r="J131" i="1"/>
  <c r="H143" i="1"/>
  <c r="H149" i="1"/>
  <c r="J160" i="1"/>
  <c r="H166" i="1"/>
  <c r="J175" i="1"/>
  <c r="H181" i="1"/>
  <c r="J74" i="1"/>
  <c r="K17" i="1"/>
  <c r="K90" i="1"/>
  <c r="K95" i="1"/>
  <c r="K148" i="1"/>
  <c r="J207" i="1"/>
  <c r="J13" i="1"/>
  <c r="J24" i="1"/>
  <c r="H45" i="1"/>
  <c r="J143" i="1"/>
  <c r="J149" i="1"/>
  <c r="J166" i="1"/>
  <c r="J214" i="1"/>
  <c r="J49" i="1"/>
  <c r="K9" i="1"/>
  <c r="H29" i="1"/>
  <c r="H51" i="1"/>
  <c r="H61" i="1"/>
  <c r="H67" i="1"/>
  <c r="H112" i="1"/>
  <c r="H156" i="1"/>
  <c r="H172" i="1"/>
  <c r="J182" i="1"/>
  <c r="J195" i="1"/>
  <c r="H203" i="1"/>
  <c r="K209" i="1"/>
  <c r="J109" i="1"/>
  <c r="K14" i="1"/>
  <c r="H34" i="1"/>
  <c r="H40" i="1"/>
  <c r="K56" i="1"/>
  <c r="J92" i="1"/>
  <c r="H99" i="1"/>
  <c r="K117" i="1"/>
  <c r="K123" i="1"/>
  <c r="H129" i="1"/>
  <c r="H167" i="1"/>
  <c r="K20" i="1"/>
  <c r="H26" i="1"/>
  <c r="K29" i="1"/>
  <c r="J46" i="1"/>
  <c r="H73" i="1"/>
  <c r="H88" i="1"/>
  <c r="K92" i="1"/>
  <c r="H124" i="1"/>
  <c r="K139" i="1"/>
  <c r="K145" i="1"/>
  <c r="H163" i="1"/>
  <c r="J172" i="1"/>
  <c r="H178" i="1"/>
  <c r="H184" i="1"/>
  <c r="H197" i="1"/>
  <c r="J17" i="1"/>
  <c r="H16" i="1"/>
  <c r="H30" i="1"/>
  <c r="H48" i="1"/>
  <c r="H53" i="1"/>
  <c r="K73" i="1"/>
  <c r="H94" i="1"/>
  <c r="J100" i="1"/>
  <c r="H108" i="1"/>
  <c r="J124" i="1"/>
  <c r="H152" i="1"/>
  <c r="H158" i="1"/>
  <c r="J163" i="1"/>
  <c r="H174" i="1"/>
  <c r="J178" i="1"/>
  <c r="J217" i="1"/>
  <c r="J153" i="1"/>
  <c r="H7" i="1"/>
  <c r="H22" i="1"/>
  <c r="H58" i="1"/>
  <c r="H74" i="1"/>
  <c r="H206" i="1"/>
  <c r="J23" i="1"/>
  <c r="J133" i="1"/>
  <c r="J162" i="1"/>
  <c r="J7" i="1"/>
  <c r="H10" i="1"/>
  <c r="J12" i="1"/>
  <c r="H15" i="1"/>
  <c r="H18" i="1"/>
  <c r="H21" i="1"/>
  <c r="K23" i="1"/>
  <c r="J26" i="1"/>
  <c r="H37" i="1"/>
  <c r="K39" i="1"/>
  <c r="J42" i="1"/>
  <c r="J45" i="1"/>
  <c r="J48" i="1"/>
  <c r="J51" i="1"/>
  <c r="H55" i="1"/>
  <c r="J61" i="1"/>
  <c r="J67" i="1"/>
  <c r="K70" i="1"/>
  <c r="K80" i="1"/>
  <c r="K83" i="1"/>
  <c r="H87" i="1"/>
  <c r="K89" i="1"/>
  <c r="H93" i="1"/>
  <c r="H96" i="1"/>
  <c r="J99" i="1"/>
  <c r="J102" i="1"/>
  <c r="J105" i="1"/>
  <c r="J108" i="1"/>
  <c r="K114" i="1"/>
  <c r="J127" i="1"/>
  <c r="K133" i="1"/>
  <c r="J152" i="1"/>
  <c r="J156" i="1"/>
  <c r="J159" i="1"/>
  <c r="K162" i="1"/>
  <c r="K165" i="1"/>
  <c r="K168" i="1"/>
  <c r="J181" i="1"/>
  <c r="J184" i="1"/>
  <c r="J187" i="1"/>
  <c r="K193" i="1"/>
  <c r="J197" i="1"/>
  <c r="J200" i="1"/>
  <c r="J203" i="1"/>
  <c r="J206" i="1"/>
  <c r="J213" i="1"/>
  <c r="J216" i="1"/>
  <c r="J83" i="1"/>
  <c r="J165" i="1"/>
  <c r="J193" i="1"/>
  <c r="I6" i="1"/>
  <c r="J39" i="1"/>
  <c r="J70" i="1"/>
  <c r="J80" i="1"/>
  <c r="J89" i="1"/>
  <c r="J114" i="1"/>
  <c r="J168" i="1"/>
  <c r="J10" i="1"/>
  <c r="J15" i="1"/>
  <c r="J18" i="1"/>
  <c r="J21" i="1"/>
  <c r="J37" i="1"/>
  <c r="H43" i="1"/>
  <c r="H46" i="1"/>
  <c r="H49" i="1"/>
  <c r="J55" i="1"/>
  <c r="H62" i="1"/>
  <c r="H65" i="1"/>
  <c r="H68" i="1"/>
  <c r="J87" i="1"/>
  <c r="J93" i="1"/>
  <c r="J96" i="1"/>
  <c r="H100" i="1"/>
  <c r="H103" i="1"/>
  <c r="H106" i="1"/>
  <c r="H109" i="1"/>
  <c r="H128" i="1"/>
  <c r="H153" i="1"/>
  <c r="H157" i="1"/>
  <c r="H160" i="1"/>
  <c r="H182" i="1"/>
  <c r="H185" i="1"/>
  <c r="H188" i="1"/>
  <c r="H195" i="1"/>
  <c r="H198" i="1"/>
  <c r="H201" i="1"/>
  <c r="H204" i="1"/>
  <c r="H207" i="1"/>
  <c r="H214" i="1"/>
  <c r="H217" i="1"/>
  <c r="H27" i="1"/>
  <c r="H32" i="1"/>
  <c r="H35" i="1"/>
  <c r="H59" i="1"/>
  <c r="H119" i="1"/>
  <c r="H122" i="1"/>
  <c r="H125" i="1"/>
  <c r="H138" i="1"/>
  <c r="H141" i="1"/>
  <c r="H144" i="1"/>
  <c r="H147" i="1"/>
  <c r="H150" i="1"/>
  <c r="H173" i="1"/>
  <c r="H176" i="1"/>
  <c r="H211" i="1"/>
  <c r="H11" i="1"/>
  <c r="J27" i="1"/>
  <c r="J32" i="1"/>
  <c r="J35" i="1"/>
  <c r="J59" i="1"/>
  <c r="H82" i="1"/>
  <c r="H85" i="1"/>
  <c r="H113" i="1"/>
  <c r="J119" i="1"/>
  <c r="J122" i="1"/>
  <c r="J125" i="1"/>
  <c r="H132" i="1"/>
  <c r="H135" i="1"/>
  <c r="J138" i="1"/>
  <c r="J141" i="1"/>
  <c r="J144" i="1"/>
  <c r="J147" i="1"/>
  <c r="J150" i="1"/>
  <c r="J173" i="1"/>
  <c r="J176" i="1"/>
  <c r="J211" i="1"/>
  <c r="J16" i="1"/>
  <c r="J19" i="1"/>
  <c r="H25" i="1"/>
  <c r="J38" i="1"/>
  <c r="H41" i="1"/>
  <c r="H44" i="1"/>
  <c r="H47" i="1"/>
  <c r="H63" i="1"/>
  <c r="H66" i="1"/>
  <c r="J88" i="1"/>
  <c r="J94" i="1"/>
  <c r="H98" i="1"/>
  <c r="H101" i="1"/>
  <c r="H104" i="1"/>
  <c r="H107" i="1"/>
  <c r="H110" i="1"/>
  <c r="J116" i="1"/>
  <c r="J170" i="1"/>
  <c r="H180" i="1"/>
  <c r="H183" i="1"/>
  <c r="H186" i="1"/>
  <c r="H189" i="1"/>
  <c r="H196" i="1"/>
  <c r="H199" i="1"/>
  <c r="H202" i="1"/>
  <c r="H205" i="1"/>
  <c r="H215" i="1"/>
  <c r="H218" i="1"/>
  <c r="H9" i="1"/>
  <c r="J11" i="1"/>
  <c r="H14" i="1"/>
  <c r="J22" i="1"/>
  <c r="H33" i="1"/>
  <c r="H36" i="1"/>
  <c r="J82" i="1"/>
  <c r="J85" i="1"/>
  <c r="J113" i="1"/>
  <c r="H120" i="1"/>
  <c r="H123" i="1"/>
  <c r="J132" i="1"/>
  <c r="J135" i="1"/>
  <c r="H139" i="1"/>
  <c r="H142" i="1"/>
  <c r="H145" i="1"/>
  <c r="H148" i="1"/>
  <c r="J164" i="1"/>
  <c r="J167" i="1"/>
  <c r="J192" i="1"/>
  <c r="J25" i="1"/>
  <c r="J30" i="1"/>
  <c r="J41" i="1"/>
  <c r="J44" i="1"/>
  <c r="J47" i="1"/>
  <c r="J63" i="1"/>
  <c r="J66" i="1"/>
  <c r="J98" i="1"/>
  <c r="J101" i="1"/>
  <c r="J104" i="1"/>
  <c r="J107" i="1"/>
  <c r="J110" i="1"/>
  <c r="J158" i="1"/>
  <c r="J180" i="1"/>
  <c r="J183" i="1"/>
  <c r="J186" i="1"/>
  <c r="J189" i="1"/>
  <c r="J196" i="1"/>
  <c r="J199" i="1"/>
  <c r="J202" i="1"/>
  <c r="J205" i="1"/>
  <c r="J215" i="1"/>
  <c r="J218" i="1"/>
  <c r="K6" i="1" l="1"/>
  <c r="H6" i="1"/>
  <c r="J6" i="1"/>
</calcChain>
</file>

<file path=xl/sharedStrings.xml><?xml version="1.0" encoding="utf-8"?>
<sst xmlns="http://schemas.openxmlformats.org/spreadsheetml/2006/main" count="980" uniqueCount="717">
  <si>
    <t>연번</t>
    <phoneticPr fontId="3" type="noConversion"/>
  </si>
  <si>
    <t>구분</t>
    <phoneticPr fontId="3" type="noConversion"/>
  </si>
  <si>
    <t>시설명</t>
    <phoneticPr fontId="3" type="noConversion"/>
  </si>
  <si>
    <t>주소</t>
    <phoneticPr fontId="3" type="noConversion"/>
  </si>
  <si>
    <t>대표자</t>
    <phoneticPr fontId="3" type="noConversion"/>
  </si>
  <si>
    <t>인원
(명)</t>
    <phoneticPr fontId="3" type="noConversion"/>
  </si>
  <si>
    <t>사  업  비</t>
    <phoneticPr fontId="3" type="noConversion"/>
  </si>
  <si>
    <t>계</t>
    <phoneticPr fontId="3" type="noConversion"/>
  </si>
  <si>
    <t>보 조 금</t>
    <phoneticPr fontId="2" type="noConversion"/>
  </si>
  <si>
    <t>자부담</t>
    <phoneticPr fontId="3" type="noConversion"/>
  </si>
  <si>
    <t>소 계</t>
    <phoneticPr fontId="3" type="noConversion"/>
  </si>
  <si>
    <t>도 비</t>
    <phoneticPr fontId="3" type="noConversion"/>
  </si>
  <si>
    <t>시 비</t>
    <phoneticPr fontId="3" type="noConversion"/>
  </si>
  <si>
    <t>노인요양시설</t>
    <phoneticPr fontId="2" type="noConversion"/>
  </si>
  <si>
    <t>더불어사는집</t>
    <phoneticPr fontId="2" type="noConversion"/>
  </si>
  <si>
    <t>여수시 중승길 45-16</t>
    <phoneticPr fontId="2" type="noConversion"/>
  </si>
  <si>
    <t>김리나</t>
    <phoneticPr fontId="2" type="noConversion"/>
  </si>
  <si>
    <t>여천요양원</t>
    <phoneticPr fontId="2" type="noConversion"/>
  </si>
  <si>
    <t>여수시 원학동길 15-1</t>
    <phoneticPr fontId="2" type="noConversion"/>
  </si>
  <si>
    <t>신태휴</t>
    <phoneticPr fontId="2" type="noConversion"/>
  </si>
  <si>
    <t>양지요양원</t>
    <phoneticPr fontId="2" type="noConversion"/>
  </si>
  <si>
    <t>여수시 돌산읍 월전길 101</t>
    <phoneticPr fontId="2" type="noConversion"/>
  </si>
  <si>
    <t>임동성</t>
    <phoneticPr fontId="2" type="noConversion"/>
  </si>
  <si>
    <t>지역아동센터</t>
    <phoneticPr fontId="2" type="noConversion"/>
  </si>
  <si>
    <t>석창지역아동센터</t>
    <phoneticPr fontId="2" type="noConversion"/>
  </si>
  <si>
    <t>여수시 봉계대곡길 50, 상가동 110호</t>
    <phoneticPr fontId="2" type="noConversion"/>
  </si>
  <si>
    <t>최미란</t>
    <phoneticPr fontId="2" type="noConversion"/>
  </si>
  <si>
    <t>장애인시설</t>
    <phoneticPr fontId="2" type="noConversion"/>
  </si>
  <si>
    <t>동백원</t>
    <phoneticPr fontId="2" type="noConversion"/>
  </si>
  <si>
    <t>여수시 소라면 화양로 1953</t>
    <phoneticPr fontId="2" type="noConversion"/>
  </si>
  <si>
    <t>박연희</t>
    <phoneticPr fontId="2" type="noConversion"/>
  </si>
  <si>
    <t>아동양육시설</t>
    <phoneticPr fontId="2" type="noConversion"/>
  </si>
  <si>
    <t>해와달 하우스</t>
    <phoneticPr fontId="2" type="noConversion"/>
  </si>
  <si>
    <t>여수시 여소동</t>
    <phoneticPr fontId="2" type="noConversion"/>
  </si>
  <si>
    <t>김효정</t>
    <phoneticPr fontId="2" type="noConversion"/>
  </si>
  <si>
    <t>주야간보호시설</t>
    <phoneticPr fontId="2" type="noConversion"/>
  </si>
  <si>
    <t>동그라미재가노인복지센터</t>
    <phoneticPr fontId="2" type="noConversion"/>
  </si>
  <si>
    <t>여수시 돌산읍 강남1길 43-17</t>
    <phoneticPr fontId="2" type="noConversion"/>
  </si>
  <si>
    <t>이영미</t>
    <phoneticPr fontId="2" type="noConversion"/>
  </si>
  <si>
    <t>어린이집</t>
    <phoneticPr fontId="2" type="noConversion"/>
  </si>
  <si>
    <t>사랑가득어린이집</t>
    <phoneticPr fontId="2" type="noConversion"/>
  </si>
  <si>
    <t>여수시 도원로 204(안산동 부영@)501-103</t>
    <phoneticPr fontId="2" type="noConversion"/>
  </si>
  <si>
    <t>추연임</t>
    <phoneticPr fontId="2" type="noConversion"/>
  </si>
  <si>
    <t>꿈사랑 어린이집</t>
    <phoneticPr fontId="2" type="noConversion"/>
  </si>
  <si>
    <t>여수시 소호6길 15-7 썬우주빌 102호</t>
    <phoneticPr fontId="2" type="noConversion"/>
  </si>
  <si>
    <t>김주연</t>
    <phoneticPr fontId="2" type="noConversion"/>
  </si>
  <si>
    <t>실버노인재가복지센터</t>
    <phoneticPr fontId="2" type="noConversion"/>
  </si>
  <si>
    <t>여수시 성산로 18-1</t>
    <phoneticPr fontId="2" type="noConversion"/>
  </si>
  <si>
    <t>한순옥</t>
    <phoneticPr fontId="2" type="noConversion"/>
  </si>
  <si>
    <t>에덴동산</t>
    <phoneticPr fontId="2" type="noConversion"/>
  </si>
  <si>
    <t>여수시 소라면  중촌1길 11-92</t>
    <phoneticPr fontId="2" type="noConversion"/>
  </si>
  <si>
    <t>황형철</t>
    <phoneticPr fontId="2" type="noConversion"/>
  </si>
  <si>
    <t>해피하우스어린이집</t>
    <phoneticPr fontId="2" type="noConversion"/>
  </si>
  <si>
    <t>여수시 도원로 204(안상동 부영@) 506-101</t>
    <phoneticPr fontId="2" type="noConversion"/>
  </si>
  <si>
    <t>김승란</t>
    <phoneticPr fontId="2" type="noConversion"/>
  </si>
  <si>
    <t>공감노인복지센터</t>
    <phoneticPr fontId="2" type="noConversion"/>
  </si>
  <si>
    <t>여수시 죽림1길 4-11</t>
    <phoneticPr fontId="2" type="noConversion"/>
  </si>
  <si>
    <t>김영란</t>
    <phoneticPr fontId="2" type="noConversion"/>
  </si>
  <si>
    <t>동화나라어린이집</t>
    <phoneticPr fontId="2" type="noConversion"/>
  </si>
  <si>
    <t>여수시 양지2길 9</t>
    <phoneticPr fontId="2" type="noConversion"/>
  </si>
  <si>
    <t>강경희</t>
    <phoneticPr fontId="2" type="noConversion"/>
  </si>
  <si>
    <t>더조은어린이집</t>
    <phoneticPr fontId="2" type="noConversion"/>
  </si>
  <si>
    <t>여수시 소호5길 39</t>
    <phoneticPr fontId="2" type="noConversion"/>
  </si>
  <si>
    <t>유희순</t>
    <phoneticPr fontId="2" type="noConversion"/>
  </si>
  <si>
    <t>꿈이룸터</t>
    <phoneticPr fontId="2" type="noConversion"/>
  </si>
  <si>
    <t>여수시 무선8길 29-1</t>
    <phoneticPr fontId="2" type="noConversion"/>
  </si>
  <si>
    <t>김석정</t>
    <phoneticPr fontId="2" type="noConversion"/>
  </si>
  <si>
    <t>웅천1차부영사랑으로어린이집</t>
    <phoneticPr fontId="2" type="noConversion"/>
  </si>
  <si>
    <t>여수시 웅천로 189</t>
    <phoneticPr fontId="2" type="noConversion"/>
  </si>
  <si>
    <t>장형숙</t>
    <phoneticPr fontId="2" type="noConversion"/>
  </si>
  <si>
    <t>행복한집</t>
    <phoneticPr fontId="2" type="noConversion"/>
  </si>
  <si>
    <t>여수시 여천길 39</t>
    <phoneticPr fontId="2" type="noConversion"/>
  </si>
  <si>
    <t>이우근</t>
    <phoneticPr fontId="2" type="noConversion"/>
  </si>
  <si>
    <t>시전사임당어린이집</t>
    <phoneticPr fontId="2" type="noConversion"/>
  </si>
  <si>
    <t>여수시 여천체육공원길 23</t>
    <phoneticPr fontId="2" type="noConversion"/>
  </si>
  <si>
    <t>이미령</t>
    <phoneticPr fontId="2" type="noConversion"/>
  </si>
  <si>
    <t>사과나무어린이집</t>
    <phoneticPr fontId="2" type="noConversion"/>
  </si>
  <si>
    <t>여수시 허문정 1길 39</t>
    <phoneticPr fontId="2" type="noConversion"/>
  </si>
  <si>
    <t>정승미</t>
    <phoneticPr fontId="2" type="noConversion"/>
  </si>
  <si>
    <t>소라노인복지센터</t>
    <phoneticPr fontId="2" type="noConversion"/>
  </si>
  <si>
    <t>여수시 덕양삼거리길 9</t>
    <phoneticPr fontId="2" type="noConversion"/>
  </si>
  <si>
    <t>임채일</t>
    <phoneticPr fontId="2" type="noConversion"/>
  </si>
  <si>
    <t>더불어사는마을</t>
    <phoneticPr fontId="2" type="noConversion"/>
  </si>
  <si>
    <t>여수시 소라면중승길45-8</t>
    <phoneticPr fontId="2" type="noConversion"/>
  </si>
  <si>
    <t>문정원</t>
    <phoneticPr fontId="2" type="noConversion"/>
  </si>
  <si>
    <t>e편한세상 여수더퍼스트어린이집</t>
    <phoneticPr fontId="2" type="noConversion"/>
  </si>
  <si>
    <t>여수시 학동 북 4길 7</t>
    <phoneticPr fontId="2" type="noConversion"/>
  </si>
  <si>
    <t>박은영</t>
    <phoneticPr fontId="2" type="noConversion"/>
  </si>
  <si>
    <t>여문주간보호센터</t>
    <phoneticPr fontId="2" type="noConversion"/>
  </si>
  <si>
    <t>여수시 허문정 2길 40-1</t>
    <phoneticPr fontId="2" type="noConversion"/>
  </si>
  <si>
    <t>최명자</t>
    <phoneticPr fontId="2" type="noConversion"/>
  </si>
  <si>
    <t>꿈드레노인복지센터</t>
    <phoneticPr fontId="2" type="noConversion"/>
  </si>
  <si>
    <t>여수시 율촌면 동산개길 34-22</t>
    <phoneticPr fontId="2" type="noConversion"/>
  </si>
  <si>
    <t>서홍심</t>
    <phoneticPr fontId="2" type="noConversion"/>
  </si>
  <si>
    <t>오뚜기어린이집</t>
    <phoneticPr fontId="2" type="noConversion"/>
  </si>
  <si>
    <t>여수시 여서동 6길 8</t>
    <phoneticPr fontId="2" type="noConversion"/>
  </si>
  <si>
    <t>서순자</t>
    <phoneticPr fontId="2" type="noConversion"/>
  </si>
  <si>
    <t>은혜복음노인복지센터</t>
    <phoneticPr fontId="2" type="noConversion"/>
  </si>
  <si>
    <t>여수시 소미1길 31</t>
    <phoneticPr fontId="2" type="noConversion"/>
  </si>
  <si>
    <t>김소연</t>
    <phoneticPr fontId="2" type="noConversion"/>
  </si>
  <si>
    <t>미지어린이집</t>
    <phoneticPr fontId="2" type="noConversion"/>
  </si>
  <si>
    <t>여수시 신기북3길 43-14</t>
    <phoneticPr fontId="2" type="noConversion"/>
  </si>
  <si>
    <t>김은혜</t>
    <phoneticPr fontId="2" type="noConversion"/>
  </si>
  <si>
    <t>안산지역아동센터</t>
    <phoneticPr fontId="2" type="noConversion"/>
  </si>
  <si>
    <t>여수시 도원로 134, 2층)</t>
    <phoneticPr fontId="2" type="noConversion"/>
  </si>
  <si>
    <t>가가호호즐거운노인복지센터</t>
    <phoneticPr fontId="2" type="noConversion"/>
  </si>
  <si>
    <t>여수시 둔덕9길 10</t>
    <phoneticPr fontId="2" type="noConversion"/>
  </si>
  <si>
    <t>박희랑</t>
    <phoneticPr fontId="2" type="noConversion"/>
  </si>
  <si>
    <t>실로암요양병원</t>
    <phoneticPr fontId="2" type="noConversion"/>
  </si>
  <si>
    <t>여수시 율촌면 서부로 1692-42</t>
    <phoneticPr fontId="2" type="noConversion"/>
  </si>
  <si>
    <t>박춘심</t>
    <phoneticPr fontId="2" type="noConversion"/>
  </si>
  <si>
    <t>여수꽃동산어린이집</t>
    <phoneticPr fontId="2" type="noConversion"/>
  </si>
  <si>
    <t>여수시 신원로 533</t>
    <phoneticPr fontId="2" type="noConversion"/>
  </si>
  <si>
    <t>류홍실</t>
    <phoneticPr fontId="2" type="noConversion"/>
  </si>
  <si>
    <t>금초롱하우스</t>
    <phoneticPr fontId="2" type="noConversion"/>
  </si>
  <si>
    <t xml:space="preserve">여수시 </t>
    <phoneticPr fontId="2" type="noConversion"/>
  </si>
  <si>
    <t>김장미</t>
    <phoneticPr fontId="2" type="noConversion"/>
  </si>
  <si>
    <t>여수경찰어린이집</t>
    <phoneticPr fontId="2" type="noConversion"/>
  </si>
  <si>
    <t>여수시 여소동5길 21</t>
    <phoneticPr fontId="2" type="noConversion"/>
  </si>
  <si>
    <t>박근하</t>
    <phoneticPr fontId="2" type="noConversion"/>
  </si>
  <si>
    <t>여수시립청솔어린이집</t>
    <phoneticPr fontId="2" type="noConversion"/>
  </si>
  <si>
    <t>여수시 돌산읍 강남1길 50</t>
    <phoneticPr fontId="2" type="noConversion"/>
  </si>
  <si>
    <t>이은실</t>
    <phoneticPr fontId="2" type="noConversion"/>
  </si>
  <si>
    <t>편한재가노인복지센터</t>
    <phoneticPr fontId="2" type="noConversion"/>
  </si>
  <si>
    <t xml:space="preserve">여수시 신월로 239-12 </t>
    <phoneticPr fontId="2" type="noConversion"/>
  </si>
  <si>
    <t>진석인</t>
    <phoneticPr fontId="2" type="noConversion"/>
  </si>
  <si>
    <t>여수지역아동센터</t>
    <phoneticPr fontId="2" type="noConversion"/>
  </si>
  <si>
    <t>여수시 율촌면 여순로 411-6</t>
    <phoneticPr fontId="2" type="noConversion"/>
  </si>
  <si>
    <t>김현숙</t>
    <phoneticPr fontId="2" type="noConversion"/>
  </si>
  <si>
    <t>흰돌노인복지센터</t>
    <phoneticPr fontId="2" type="noConversion"/>
  </si>
  <si>
    <t>여수시 동문로 102 3층</t>
    <phoneticPr fontId="2" type="noConversion"/>
  </si>
  <si>
    <t>윤정아</t>
    <phoneticPr fontId="2" type="noConversion"/>
  </si>
  <si>
    <t>롯데케미칼mom편한어린이집</t>
    <phoneticPr fontId="2" type="noConversion"/>
  </si>
  <si>
    <t>여수시 무선로 27(롯데케미칼 사택 내)</t>
    <phoneticPr fontId="2" type="noConversion"/>
  </si>
  <si>
    <t>강명희</t>
    <phoneticPr fontId="2" type="noConversion"/>
  </si>
  <si>
    <t>여수사임당어린이집</t>
    <phoneticPr fontId="2" type="noConversion"/>
  </si>
  <si>
    <t>여수시 관문서2길 9-1</t>
    <phoneticPr fontId="2" type="noConversion"/>
  </si>
  <si>
    <t>유영롱</t>
    <phoneticPr fontId="2" type="noConversion"/>
  </si>
  <si>
    <t>주야갼보호시설</t>
    <phoneticPr fontId="2" type="noConversion"/>
  </si>
  <si>
    <t>에덴동산재가노인복지센터</t>
    <phoneticPr fontId="2" type="noConversion"/>
  </si>
  <si>
    <t>여수시 미평로 83, 3층</t>
    <phoneticPr fontId="2" type="noConversion"/>
  </si>
  <si>
    <t>유기쁨</t>
    <phoneticPr fontId="2" type="noConversion"/>
  </si>
  <si>
    <t>개구쟁이어린이집</t>
    <phoneticPr fontId="2" type="noConversion"/>
  </si>
  <si>
    <t>여수시 장성2길 41</t>
    <phoneticPr fontId="2" type="noConversion"/>
  </si>
  <si>
    <t>이윤화</t>
    <phoneticPr fontId="2" type="noConversion"/>
  </si>
  <si>
    <t>다솜노인복지센터</t>
    <phoneticPr fontId="2" type="noConversion"/>
  </si>
  <si>
    <t>여수시 좌수영로 345, 2층</t>
    <phoneticPr fontId="2" type="noConversion"/>
  </si>
  <si>
    <t>이병만</t>
    <phoneticPr fontId="2" type="noConversion"/>
  </si>
  <si>
    <t>쌍봉지역아동센터</t>
    <phoneticPr fontId="2" type="noConversion"/>
  </si>
  <si>
    <t>여수시 선원3길 10-6, 3층</t>
    <phoneticPr fontId="2" type="noConversion"/>
  </si>
  <si>
    <t>김종진</t>
    <phoneticPr fontId="2" type="noConversion"/>
  </si>
  <si>
    <t>지에이그린웰어린이집</t>
    <phoneticPr fontId="2" type="noConversion"/>
  </si>
  <si>
    <t>여수시 신월3길 18-5</t>
    <phoneticPr fontId="2" type="noConversion"/>
  </si>
  <si>
    <t>김혜숙</t>
    <phoneticPr fontId="2" type="noConversion"/>
  </si>
  <si>
    <t>죽림지역아동센터</t>
    <phoneticPr fontId="2" type="noConversion"/>
  </si>
  <si>
    <t>여수시 소라면 죽림 2길 29-3</t>
    <phoneticPr fontId="2" type="noConversion"/>
  </si>
  <si>
    <t>김향춘</t>
    <phoneticPr fontId="2" type="noConversion"/>
  </si>
  <si>
    <t>여수시장애인단기거주시설</t>
    <phoneticPr fontId="2" type="noConversion"/>
  </si>
  <si>
    <t>여수시 만성로 173</t>
    <phoneticPr fontId="2" type="noConversion"/>
  </si>
  <si>
    <t>정윤정</t>
    <phoneticPr fontId="2" type="noConversion"/>
  </si>
  <si>
    <t>동여수지역아동센터</t>
    <phoneticPr fontId="2" type="noConversion"/>
  </si>
  <si>
    <t>여수시 동문로 114, 2층</t>
    <phoneticPr fontId="2" type="noConversion"/>
  </si>
  <si>
    <t>황보희식</t>
    <phoneticPr fontId="2" type="noConversion"/>
  </si>
  <si>
    <t>무선지역아동센터</t>
    <phoneticPr fontId="2" type="noConversion"/>
  </si>
  <si>
    <t>여수시 화산1길 68</t>
    <phoneticPr fontId="2" type="noConversion"/>
  </si>
  <si>
    <t>대성베르힐어린이집</t>
    <phoneticPr fontId="2" type="noConversion"/>
  </si>
  <si>
    <t>여수시 여문2로 128-38</t>
    <phoneticPr fontId="2" type="noConversion"/>
  </si>
  <si>
    <t>박명자</t>
    <phoneticPr fontId="2" type="noConversion"/>
  </si>
  <si>
    <t>여수열린지역아동센터</t>
    <phoneticPr fontId="2" type="noConversion"/>
  </si>
  <si>
    <t>여수시 광무1길 31-6</t>
    <phoneticPr fontId="2" type="noConversion"/>
  </si>
  <si>
    <t>정한수</t>
    <phoneticPr fontId="2" type="noConversion"/>
  </si>
  <si>
    <t>초록나무 어린이집</t>
    <phoneticPr fontId="2" type="noConversion"/>
  </si>
  <si>
    <t>여수시 학동 신동아파밀리에 116-102</t>
    <phoneticPr fontId="2" type="noConversion"/>
  </si>
  <si>
    <t>최현정</t>
    <phoneticPr fontId="2" type="noConversion"/>
  </si>
  <si>
    <t>편한요양원</t>
    <phoneticPr fontId="2" type="noConversion"/>
  </si>
  <si>
    <t>롯데케미칼첨단소재여수mom편한어린이집</t>
    <phoneticPr fontId="2" type="noConversion"/>
  </si>
  <si>
    <t>여수시 새터로6 사택 내 어린이집</t>
    <phoneticPr fontId="2" type="noConversion"/>
  </si>
  <si>
    <t>홍세진</t>
    <phoneticPr fontId="2" type="noConversion"/>
  </si>
  <si>
    <t>송광행복타운</t>
    <phoneticPr fontId="2" type="noConversion"/>
  </si>
  <si>
    <t>여수시 소라면 장전길 84-31</t>
    <phoneticPr fontId="2" type="noConversion"/>
  </si>
  <si>
    <t>송승하</t>
    <phoneticPr fontId="2" type="noConversion"/>
  </si>
  <si>
    <t>삼육지역아동센터</t>
    <phoneticPr fontId="2" type="noConversion"/>
  </si>
  <si>
    <t>여수시 신기남 4길 30</t>
    <phoneticPr fontId="2" type="noConversion"/>
  </si>
  <si>
    <t>허경민</t>
    <phoneticPr fontId="2" type="noConversion"/>
  </si>
  <si>
    <t>참소망재가노인복지센터</t>
    <phoneticPr fontId="2" type="noConversion"/>
  </si>
  <si>
    <t>여수시 쌍봉로 346</t>
    <phoneticPr fontId="2" type="noConversion"/>
  </si>
  <si>
    <t>박점덕</t>
    <phoneticPr fontId="2" type="noConversion"/>
  </si>
  <si>
    <t>그리스도지역아동센터</t>
    <phoneticPr fontId="2" type="noConversion"/>
  </si>
  <si>
    <t>여수시 미평남 1길 51</t>
    <phoneticPr fontId="2" type="noConversion"/>
  </si>
  <si>
    <t>주정철</t>
    <phoneticPr fontId="2" type="noConversion"/>
  </si>
  <si>
    <t>신동아파리에어린이집</t>
    <phoneticPr fontId="2" type="noConversion"/>
  </si>
  <si>
    <t>여수시 무선로50, 신동아파밀리에@</t>
    <phoneticPr fontId="2" type="noConversion"/>
  </si>
  <si>
    <t>김지영</t>
    <phoneticPr fontId="2" type="noConversion"/>
  </si>
  <si>
    <t>한화솔루션여천ncc공동어린이집</t>
    <phoneticPr fontId="2" type="noConversion"/>
  </si>
  <si>
    <t>여수시 소호로 513</t>
    <phoneticPr fontId="2" type="noConversion"/>
  </si>
  <si>
    <t>곽옥선</t>
    <phoneticPr fontId="2" type="noConversion"/>
  </si>
  <si>
    <t>다솜어린이집</t>
    <phoneticPr fontId="2" type="noConversion"/>
  </si>
  <si>
    <t>여수시 대치1길 82-1</t>
    <phoneticPr fontId="2" type="noConversion"/>
  </si>
  <si>
    <t>정혜란</t>
    <phoneticPr fontId="2" type="noConversion"/>
  </si>
  <si>
    <t>동행주간보호센터</t>
    <phoneticPr fontId="2" type="noConversion"/>
  </si>
  <si>
    <t>여수시 무선5길 15</t>
    <phoneticPr fontId="2" type="noConversion"/>
  </si>
  <si>
    <t>김연남</t>
    <phoneticPr fontId="2" type="noConversion"/>
  </si>
  <si>
    <t>도담지역아동센터</t>
    <phoneticPr fontId="2" type="noConversion"/>
  </si>
  <si>
    <t>여수시 무선3길 9</t>
    <phoneticPr fontId="2" type="noConversion"/>
  </si>
  <si>
    <t>아가방어린이집</t>
    <phoneticPr fontId="2" type="noConversion"/>
  </si>
  <si>
    <t>여수시 장군산길 63</t>
    <phoneticPr fontId="2" type="noConversion"/>
  </si>
  <si>
    <t>김태윤</t>
    <phoneticPr fontId="2" type="noConversion"/>
  </si>
  <si>
    <t>연등지역아동센터</t>
    <phoneticPr fontId="2" type="noConversion"/>
  </si>
  <si>
    <t>여수시 연등8길 63</t>
    <phoneticPr fontId="2" type="noConversion"/>
  </si>
  <si>
    <t>고병국</t>
    <phoneticPr fontId="2" type="noConversion"/>
  </si>
  <si>
    <t>여천지역아동센터</t>
    <phoneticPr fontId="2" type="noConversion"/>
  </si>
  <si>
    <t>여수시 율촌면 당머리길 6-4</t>
    <phoneticPr fontId="2" type="noConversion"/>
  </si>
  <si>
    <t>박종규</t>
    <phoneticPr fontId="2" type="noConversion"/>
  </si>
  <si>
    <t>해오름어린이집</t>
    <phoneticPr fontId="2" type="noConversion"/>
  </si>
  <si>
    <t>돌산읍 강남10길 18-20</t>
    <phoneticPr fontId="2" type="noConversion"/>
  </si>
  <si>
    <t>김경하</t>
    <phoneticPr fontId="2" type="noConversion"/>
  </si>
  <si>
    <t>여천제일어린이집</t>
    <phoneticPr fontId="2" type="noConversion"/>
  </si>
  <si>
    <t>여수시 학동서4길 58-20</t>
    <phoneticPr fontId="2" type="noConversion"/>
  </si>
  <si>
    <t>고재선</t>
    <phoneticPr fontId="2" type="noConversion"/>
  </si>
  <si>
    <t>한울재가노인복지센터</t>
    <phoneticPr fontId="2" type="noConversion"/>
  </si>
  <si>
    <t>여수시 신월8길 46-1, 1층</t>
    <phoneticPr fontId="2" type="noConversion"/>
  </si>
  <si>
    <t>김혜정</t>
    <phoneticPr fontId="2" type="noConversion"/>
  </si>
  <si>
    <t>해들어린이집</t>
    <phoneticPr fontId="2" type="noConversion"/>
  </si>
  <si>
    <t>여수시 좌수영로 682-34 로얄골들빌 104-102</t>
    <phoneticPr fontId="2" type="noConversion"/>
  </si>
  <si>
    <t>윤수진</t>
    <phoneticPr fontId="2" type="noConversion"/>
  </si>
  <si>
    <t>함께하는지역아동센터</t>
    <phoneticPr fontId="2" type="noConversion"/>
  </si>
  <si>
    <t>여수시 관문1길 14(LH행복주택 상가 15호)</t>
    <phoneticPr fontId="2" type="noConversion"/>
  </si>
  <si>
    <t>추영희</t>
    <phoneticPr fontId="2" type="noConversion"/>
  </si>
  <si>
    <t>둔덕지역아동센터</t>
    <phoneticPr fontId="2" type="noConversion"/>
  </si>
  <si>
    <t>여수시 둔덕8길 7-8 2층</t>
    <phoneticPr fontId="2" type="noConversion"/>
  </si>
  <si>
    <t>박미덕</t>
    <phoneticPr fontId="2" type="noConversion"/>
  </si>
  <si>
    <t>여수아이꿈터</t>
    <phoneticPr fontId="2" type="noConversion"/>
  </si>
  <si>
    <t>여수시 구봉길 6-11</t>
    <phoneticPr fontId="2" type="noConversion"/>
  </si>
  <si>
    <t>김혜경</t>
    <phoneticPr fontId="2" type="noConversion"/>
  </si>
  <si>
    <t>여수시립 삼산어린이집</t>
    <phoneticPr fontId="2" type="noConversion"/>
  </si>
  <si>
    <t>여수시 삼산면 덕흥1길 29</t>
    <phoneticPr fontId="2" type="noConversion"/>
  </si>
  <si>
    <t>곽춘경</t>
    <phoneticPr fontId="2" type="noConversion"/>
  </si>
  <si>
    <t>신명사랑채</t>
    <phoneticPr fontId="2" type="noConversion"/>
  </si>
  <si>
    <t>여수시 여서로 118-10</t>
    <phoneticPr fontId="2" type="noConversion"/>
  </si>
  <si>
    <t>박주선(김민지)</t>
    <phoneticPr fontId="2" type="noConversion"/>
  </si>
  <si>
    <t>쌍봉어린이집</t>
    <phoneticPr fontId="2" type="noConversion"/>
  </si>
  <si>
    <t>여수시 안산1길 181번지</t>
    <phoneticPr fontId="2" type="noConversion"/>
  </si>
  <si>
    <t>김여숙</t>
    <phoneticPr fontId="2" type="noConversion"/>
  </si>
  <si>
    <t>노인요양공동생활가정</t>
    <phoneticPr fontId="2" type="noConversion"/>
  </si>
  <si>
    <t>신명노인요양공동생활가정</t>
    <phoneticPr fontId="2" type="noConversion"/>
  </si>
  <si>
    <t>박주선(권혜진)</t>
    <phoneticPr fontId="2" type="noConversion"/>
  </si>
  <si>
    <t>엄마랑어린이집</t>
    <phoneticPr fontId="2" type="noConversion"/>
  </si>
  <si>
    <t>여수시 무선로50 신동아파밀리에 108-103</t>
    <phoneticPr fontId="2" type="noConversion"/>
  </si>
  <si>
    <t>김성자</t>
    <phoneticPr fontId="2" type="noConversion"/>
  </si>
  <si>
    <t>여문지역아동센터</t>
    <phoneticPr fontId="2" type="noConversion"/>
  </si>
  <si>
    <t>여수시 여문1로 72, 2층</t>
    <phoneticPr fontId="2" type="noConversion"/>
  </si>
  <si>
    <t>요양병원</t>
    <phoneticPr fontId="2" type="noConversion"/>
  </si>
  <si>
    <t>여수청암요양병원</t>
    <phoneticPr fontId="2" type="noConversion"/>
  </si>
  <si>
    <t>여수시 둔덕2길 6-5</t>
    <phoneticPr fontId="2" type="noConversion"/>
  </si>
  <si>
    <t>김경진</t>
    <phoneticPr fontId="2" type="noConversion"/>
  </si>
  <si>
    <t>즐거운 어린이집</t>
    <phoneticPr fontId="2" type="noConversion"/>
  </si>
  <si>
    <t>여수시 문수북5길 16 문수그린@201-107</t>
    <phoneticPr fontId="2" type="noConversion"/>
  </si>
  <si>
    <t>강혜정</t>
    <phoneticPr fontId="2" type="noConversion"/>
  </si>
  <si>
    <t>의료법인보듬의료재단 효드림요양병원</t>
    <phoneticPr fontId="2" type="noConversion"/>
  </si>
  <si>
    <t>여수시 미평9길 21</t>
    <phoneticPr fontId="2" type="noConversion"/>
  </si>
  <si>
    <t>정재심</t>
    <phoneticPr fontId="2" type="noConversion"/>
  </si>
  <si>
    <t>이화어린이집</t>
    <phoneticPr fontId="2" type="noConversion"/>
  </si>
  <si>
    <t>여수시 장성2길 19</t>
    <phoneticPr fontId="2" type="noConversion"/>
  </si>
  <si>
    <t>천미진</t>
    <phoneticPr fontId="2" type="noConversion"/>
  </si>
  <si>
    <t>이좋은어린이집</t>
    <phoneticPr fontId="2" type="noConversion"/>
  </si>
  <si>
    <t>여수시 덕양로 157 무선주공3차 관리사무소 1층</t>
    <phoneticPr fontId="2" type="noConversion"/>
  </si>
  <si>
    <t>임송경</t>
    <phoneticPr fontId="2" type="noConversion"/>
  </si>
  <si>
    <t>성산지역아동센터</t>
    <phoneticPr fontId="2" type="noConversion"/>
  </si>
  <si>
    <t>여수시 대통로 54</t>
    <phoneticPr fontId="2" type="noConversion"/>
  </si>
  <si>
    <t>여수실버빌</t>
    <phoneticPr fontId="2" type="noConversion"/>
  </si>
  <si>
    <t>여수시시 소라면 조산로 238-56</t>
    <phoneticPr fontId="2" type="noConversion"/>
  </si>
  <si>
    <t>장세영</t>
    <phoneticPr fontId="2" type="noConversion"/>
  </si>
  <si>
    <t>꿈많은어린이집</t>
    <phoneticPr fontId="2" type="noConversion"/>
  </si>
  <si>
    <t>여수시 장성3길 44</t>
    <phoneticPr fontId="2" type="noConversion"/>
  </si>
  <si>
    <t>남수현</t>
    <phoneticPr fontId="2" type="noConversion"/>
  </si>
  <si>
    <t>가장큰사랑노인주간보호센터</t>
    <phoneticPr fontId="2" type="noConversion"/>
  </si>
  <si>
    <t>여수시 신월로 496-2</t>
    <phoneticPr fontId="2" type="noConversion"/>
  </si>
  <si>
    <t>배옥례</t>
    <phoneticPr fontId="2" type="noConversion"/>
  </si>
  <si>
    <t>안산어린이집</t>
    <phoneticPr fontId="2" type="noConversion"/>
  </si>
  <si>
    <t>여수시 장설3길 30</t>
    <phoneticPr fontId="2" type="noConversion"/>
  </si>
  <si>
    <t>정기명
(허정숙)</t>
    <phoneticPr fontId="2" type="noConversion"/>
  </si>
  <si>
    <t>예솜어린이집</t>
    <phoneticPr fontId="2" type="noConversion"/>
  </si>
  <si>
    <t>여수시 봉계대곡길 50 아주타운 106-104</t>
    <phoneticPr fontId="2" type="noConversion"/>
  </si>
  <si>
    <t>조유선</t>
    <phoneticPr fontId="2" type="noConversion"/>
  </si>
  <si>
    <t>LG여수어린이집</t>
    <phoneticPr fontId="2" type="noConversion"/>
  </si>
  <si>
    <t>여수시 소호로 619</t>
    <phoneticPr fontId="2" type="noConversion"/>
  </si>
  <si>
    <t>김경화</t>
    <phoneticPr fontId="2" type="noConversion"/>
  </si>
  <si>
    <t>여수에덴노인복지센터</t>
    <phoneticPr fontId="2" type="noConversion"/>
  </si>
  <si>
    <t>여수시 좌수영로 41</t>
    <phoneticPr fontId="2" type="noConversion"/>
  </si>
  <si>
    <t>조한나</t>
    <phoneticPr fontId="2" type="noConversion"/>
  </si>
  <si>
    <t>여수시봉계어린이집</t>
    <phoneticPr fontId="2" type="noConversion"/>
  </si>
  <si>
    <t>송송희</t>
    <phoneticPr fontId="2" type="noConversion"/>
  </si>
  <si>
    <t>여수죽림2차부영사랑으로어린이집</t>
    <phoneticPr fontId="2" type="noConversion"/>
  </si>
  <si>
    <t>여수시 덕양로 114, 관리동 1층</t>
    <phoneticPr fontId="2" type="noConversion"/>
  </si>
  <si>
    <t>유남</t>
    <phoneticPr fontId="2" type="noConversion"/>
  </si>
  <si>
    <t>민들레어린이집</t>
    <phoneticPr fontId="2" type="noConversion"/>
  </si>
  <si>
    <t>여수시 웅천 중앙로 33</t>
    <phoneticPr fontId="2" type="noConversion"/>
  </si>
  <si>
    <t>조은정</t>
    <phoneticPr fontId="2" type="noConversion"/>
  </si>
  <si>
    <t>미루나무노인복지센터</t>
    <phoneticPr fontId="2" type="noConversion"/>
  </si>
  <si>
    <t>여수시 시청동1길 17 2층</t>
    <phoneticPr fontId="2" type="noConversion"/>
  </si>
  <si>
    <t>이인옥</t>
    <phoneticPr fontId="2" type="noConversion"/>
  </si>
  <si>
    <t>마음재가노인복지센터</t>
    <phoneticPr fontId="2" type="noConversion"/>
  </si>
  <si>
    <t>여수시 신월로 592 3충</t>
    <phoneticPr fontId="2" type="noConversion"/>
  </si>
  <si>
    <t>정명숙</t>
    <phoneticPr fontId="2" type="noConversion"/>
  </si>
  <si>
    <t>다솜누리장애인주간보호센터</t>
    <phoneticPr fontId="2" type="noConversion"/>
  </si>
  <si>
    <t>여수시 소라면 덕양삼거리 길 11-36</t>
    <phoneticPr fontId="2" type="noConversion"/>
  </si>
  <si>
    <t>차요섭</t>
    <phoneticPr fontId="2" type="noConversion"/>
  </si>
  <si>
    <t>아동공동생활가정</t>
    <phoneticPr fontId="2" type="noConversion"/>
  </si>
  <si>
    <t>여수YWCA늘푸른집</t>
    <phoneticPr fontId="2" type="noConversion"/>
  </si>
  <si>
    <t>여수시 공화남4길 12</t>
    <phoneticPr fontId="2" type="noConversion"/>
  </si>
  <si>
    <t>조은영</t>
    <phoneticPr fontId="2" type="noConversion"/>
  </si>
  <si>
    <t>솔샘지역아동센터</t>
    <phoneticPr fontId="2" type="noConversion"/>
  </si>
  <si>
    <t>여수시 쌍봉로 140</t>
    <phoneticPr fontId="2" type="noConversion"/>
  </si>
  <si>
    <t>정병진</t>
    <phoneticPr fontId="2" type="noConversion"/>
  </si>
  <si>
    <t>국동지역아동센터</t>
    <phoneticPr fontId="2" type="noConversion"/>
  </si>
  <si>
    <t>여수시 구봉산길11- 1,2층</t>
    <phoneticPr fontId="2" type="noConversion"/>
  </si>
  <si>
    <t>김보리</t>
    <phoneticPr fontId="2" type="noConversion"/>
  </si>
  <si>
    <t>돌산중앙지역아동센터</t>
    <phoneticPr fontId="2" type="noConversion"/>
  </si>
  <si>
    <t>여수시 돌산읍 돌산로 2436</t>
    <phoneticPr fontId="2" type="noConversion"/>
  </si>
  <si>
    <t>최태영</t>
    <phoneticPr fontId="2" type="noConversion"/>
  </si>
  <si>
    <t>은혜요양병원</t>
    <phoneticPr fontId="2" type="noConversion"/>
  </si>
  <si>
    <t>여수시 거북선공원2길 5-5</t>
    <phoneticPr fontId="2" type="noConversion"/>
  </si>
  <si>
    <t>조선영</t>
    <phoneticPr fontId="2" type="noConversion"/>
  </si>
  <si>
    <t>주야간보호</t>
    <phoneticPr fontId="2" type="noConversion"/>
  </si>
  <si>
    <t>더큰소망주야간보호센터</t>
    <phoneticPr fontId="2" type="noConversion"/>
  </si>
  <si>
    <t>여수시 신기남길 34</t>
    <phoneticPr fontId="2" type="noConversion"/>
  </si>
  <si>
    <t>김선미</t>
    <phoneticPr fontId="2" type="noConversion"/>
  </si>
  <si>
    <t>한빛지역아동센터</t>
    <phoneticPr fontId="2" type="noConversion"/>
  </si>
  <si>
    <t>여수시 국동5길 28</t>
    <phoneticPr fontId="2" type="noConversion"/>
  </si>
  <si>
    <t>박종갑</t>
    <phoneticPr fontId="2" type="noConversion"/>
  </si>
  <si>
    <t>사랑의 집</t>
    <phoneticPr fontId="2" type="noConversion"/>
  </si>
  <si>
    <t>여수시 선소로 72-13, 신기부영3단지 304-309</t>
    <phoneticPr fontId="2" type="noConversion"/>
  </si>
  <si>
    <t>동여수노인복지센터</t>
    <phoneticPr fontId="2" type="noConversion"/>
  </si>
  <si>
    <t>여수시 국동5길 7</t>
    <phoneticPr fontId="2" type="noConversion"/>
  </si>
  <si>
    <t>이희승</t>
    <phoneticPr fontId="2" type="noConversion"/>
  </si>
  <si>
    <t>고우나어린이집</t>
    <phoneticPr fontId="2" type="noConversion"/>
  </si>
  <si>
    <t>여수시 시전4길 9</t>
    <phoneticPr fontId="2" type="noConversion"/>
  </si>
  <si>
    <t>이윤정</t>
    <phoneticPr fontId="2" type="noConversion"/>
  </si>
  <si>
    <t>미평지역아동센터</t>
    <phoneticPr fontId="2" type="noConversion"/>
  </si>
  <si>
    <t>여수시 미평9길 14 2층</t>
    <phoneticPr fontId="2" type="noConversion"/>
  </si>
  <si>
    <t>안데르센어린이집</t>
    <phoneticPr fontId="2" type="noConversion"/>
  </si>
  <si>
    <t>여수시 여문2로 53-4</t>
    <phoneticPr fontId="2" type="noConversion"/>
  </si>
  <si>
    <t>한춘희</t>
    <phoneticPr fontId="2" type="noConversion"/>
  </si>
  <si>
    <t>더사랑지역아동센터</t>
    <phoneticPr fontId="2" type="noConversion"/>
  </si>
  <si>
    <t>여수시 소호 4길 5-12</t>
    <phoneticPr fontId="2" type="noConversion"/>
  </si>
  <si>
    <t>임명신</t>
    <phoneticPr fontId="2" type="noConversion"/>
  </si>
  <si>
    <t>송정인더스토리</t>
    <phoneticPr fontId="2" type="noConversion"/>
  </si>
  <si>
    <t>여수시 화양로 1951</t>
    <phoneticPr fontId="2" type="noConversion"/>
  </si>
  <si>
    <t>이정숙</t>
    <phoneticPr fontId="2" type="noConversion"/>
  </si>
  <si>
    <t>리틀세화어린이집</t>
    <phoneticPr fontId="2" type="noConversion"/>
  </si>
  <si>
    <t>여수시 선원7길 52</t>
    <phoneticPr fontId="2" type="noConversion"/>
  </si>
  <si>
    <t>김미진</t>
    <phoneticPr fontId="2" type="noConversion"/>
  </si>
  <si>
    <t>여서주간보호재가노인복지센터</t>
    <phoneticPr fontId="2" type="noConversion"/>
  </si>
  <si>
    <t>여수시 여서로 304-1</t>
    <phoneticPr fontId="2" type="noConversion"/>
  </si>
  <si>
    <t>정고운</t>
    <phoneticPr fontId="2" type="noConversion"/>
  </si>
  <si>
    <t>고려어린이집</t>
    <phoneticPr fontId="2" type="noConversion"/>
  </si>
  <si>
    <t>여수시 문수복6길 35-1</t>
    <phoneticPr fontId="2" type="noConversion"/>
  </si>
  <si>
    <t>문병일</t>
    <phoneticPr fontId="2" type="noConversion"/>
  </si>
  <si>
    <t>하얀연꽃</t>
    <phoneticPr fontId="2" type="noConversion"/>
  </si>
  <si>
    <t xml:space="preserve">여수시 계동로 427 </t>
    <phoneticPr fontId="2" type="noConversion"/>
  </si>
  <si>
    <t>김순정</t>
    <phoneticPr fontId="2" type="noConversion"/>
  </si>
  <si>
    <t>찬양어린이집</t>
    <phoneticPr fontId="2" type="noConversion"/>
  </si>
  <si>
    <t>여수시 미평남4길 11-2</t>
    <phoneticPr fontId="2" type="noConversion"/>
  </si>
  <si>
    <t>한성심</t>
    <phoneticPr fontId="2" type="noConversion"/>
  </si>
  <si>
    <t>EQIQ어린이집</t>
    <phoneticPr fontId="2" type="noConversion"/>
  </si>
  <si>
    <t>여수시 문수7길 24, 1층</t>
    <phoneticPr fontId="2" type="noConversion"/>
  </si>
  <si>
    <t>박혜정</t>
    <phoneticPr fontId="2" type="noConversion"/>
  </si>
  <si>
    <t>여수노인전문요양원</t>
    <phoneticPr fontId="2" type="noConversion"/>
  </si>
  <si>
    <t>여수시 율촌면 여순로 875-19</t>
    <phoneticPr fontId="2" type="noConversion"/>
  </si>
  <si>
    <t>박인대</t>
    <phoneticPr fontId="2" type="noConversion"/>
  </si>
  <si>
    <t>동행빌리지</t>
    <phoneticPr fontId="2" type="noConversion"/>
  </si>
  <si>
    <t>여수시 소호7길 36, 101-401</t>
    <phoneticPr fontId="2" type="noConversion"/>
  </si>
  <si>
    <t>김도요</t>
    <phoneticPr fontId="2" type="noConversion"/>
  </si>
  <si>
    <t>믿음의집</t>
    <phoneticPr fontId="2" type="noConversion"/>
  </si>
  <si>
    <t>여수시 선소로 72-14, 312-709</t>
    <phoneticPr fontId="2" type="noConversion"/>
  </si>
  <si>
    <t>밀알사랑노인요양원</t>
    <phoneticPr fontId="2" type="noConversion"/>
  </si>
  <si>
    <t>여수시 소라면 마륜길 66-64</t>
    <phoneticPr fontId="2" type="noConversion"/>
  </si>
  <si>
    <t>배윤규</t>
    <phoneticPr fontId="2" type="noConversion"/>
  </si>
  <si>
    <t>베타니아생태어린이집</t>
    <phoneticPr fontId="2" type="noConversion"/>
  </si>
  <si>
    <t>여수시 문수7길 26-12</t>
    <phoneticPr fontId="2" type="noConversion"/>
  </si>
  <si>
    <t>이충경</t>
    <phoneticPr fontId="2" type="noConversion"/>
  </si>
  <si>
    <t>여수시립요양병원</t>
    <phoneticPr fontId="2" type="noConversion"/>
  </si>
  <si>
    <t>여수시 둔덕5길 29</t>
    <phoneticPr fontId="2" type="noConversion"/>
  </si>
  <si>
    <t>장호직</t>
    <phoneticPr fontId="2" type="noConversion"/>
  </si>
  <si>
    <t>샘터특수어린이집</t>
    <phoneticPr fontId="2" type="noConversion"/>
  </si>
  <si>
    <t>여수시 대교로 61</t>
    <phoneticPr fontId="2" type="noConversion"/>
  </si>
  <si>
    <t>이희숙</t>
    <phoneticPr fontId="2" type="noConversion"/>
  </si>
  <si>
    <t>가나헌</t>
    <phoneticPr fontId="2" type="noConversion"/>
  </si>
  <si>
    <t>여수시 화양면 상전길 199</t>
    <phoneticPr fontId="2" type="noConversion"/>
  </si>
  <si>
    <t>김명례</t>
    <phoneticPr fontId="2" type="noConversion"/>
  </si>
  <si>
    <t>초코어린이집</t>
    <phoneticPr fontId="2" type="noConversion"/>
  </si>
  <si>
    <t>여수시 선소로 72-13 301-104</t>
    <phoneticPr fontId="2" type="noConversion"/>
  </si>
  <si>
    <t>최희숙</t>
    <phoneticPr fontId="2" type="noConversion"/>
  </si>
  <si>
    <t>우리들데이케어재가노인복지센터</t>
    <phoneticPr fontId="2" type="noConversion"/>
  </si>
  <si>
    <t>여수시 여문1로 38</t>
    <phoneticPr fontId="2" type="noConversion"/>
  </si>
  <si>
    <t>윤경아</t>
    <phoneticPr fontId="2" type="noConversion"/>
  </si>
  <si>
    <t>LH행복꿈터 새빛지역아동센터</t>
    <phoneticPr fontId="2" type="noConversion"/>
  </si>
  <si>
    <t>여수시 소라면 덕양로 97-7, 관리사무실 옆</t>
    <phoneticPr fontId="2" type="noConversion"/>
  </si>
  <si>
    <t>다니엘어린이집</t>
    <phoneticPr fontId="2" type="noConversion"/>
  </si>
  <si>
    <t>여수시 구봉길 40</t>
    <phoneticPr fontId="2" type="noConversion"/>
  </si>
  <si>
    <t>최채환</t>
    <phoneticPr fontId="2" type="noConversion"/>
  </si>
  <si>
    <t>행복센터</t>
    <phoneticPr fontId="2" type="noConversion"/>
  </si>
  <si>
    <t>여수시아이나래행복센터 3호</t>
    <phoneticPr fontId="2" type="noConversion"/>
  </si>
  <si>
    <t>여수시 소라면 도원로 80(양우내안@)</t>
    <phoneticPr fontId="2" type="noConversion"/>
  </si>
  <si>
    <t>신연악</t>
    <phoneticPr fontId="2" type="noConversion"/>
  </si>
  <si>
    <t>지웰3단지어린이집</t>
    <phoneticPr fontId="2" type="noConversion"/>
  </si>
  <si>
    <t>여수시 웅천중앙로 47</t>
    <phoneticPr fontId="2" type="noConversion"/>
  </si>
  <si>
    <t>박도심</t>
    <phoneticPr fontId="2" type="noConversion"/>
  </si>
  <si>
    <t>꿈모아어린이집</t>
    <phoneticPr fontId="2" type="noConversion"/>
  </si>
  <si>
    <t>여수시 성산6길 47-10</t>
    <phoneticPr fontId="2" type="noConversion"/>
  </si>
  <si>
    <t>서은영</t>
    <phoneticPr fontId="2" type="noConversion"/>
  </si>
  <si>
    <t>그리스도어린이집</t>
    <phoneticPr fontId="2" type="noConversion"/>
  </si>
  <si>
    <t>여수시 둔덕4길 16</t>
    <phoneticPr fontId="2" type="noConversion"/>
  </si>
  <si>
    <t>도담어린이집</t>
    <phoneticPr fontId="2" type="noConversion"/>
  </si>
  <si>
    <t>여수시 상암로 16</t>
    <phoneticPr fontId="2" type="noConversion"/>
  </si>
  <si>
    <t>김은정</t>
    <phoneticPr fontId="2" type="noConversion"/>
  </si>
  <si>
    <t>여수시노인복지센터</t>
    <phoneticPr fontId="2" type="noConversion"/>
  </si>
  <si>
    <t>여수시 학동서4길 58-16</t>
    <phoneticPr fontId="2" type="noConversion"/>
  </si>
  <si>
    <t>김진우</t>
    <phoneticPr fontId="2" type="noConversion"/>
  </si>
  <si>
    <t>여수시립 웅천어린이집</t>
    <phoneticPr fontId="2" type="noConversion"/>
  </si>
  <si>
    <t>여수시 웅천중앙로 54</t>
    <phoneticPr fontId="2" type="noConversion"/>
  </si>
  <si>
    <t>강은주</t>
    <phoneticPr fontId="2" type="noConversion"/>
  </si>
  <si>
    <t>한려어린이집</t>
    <phoneticPr fontId="2" type="noConversion"/>
  </si>
  <si>
    <t>여수시 쌍봉로 316 한려아파트관리동</t>
    <phoneticPr fontId="2" type="noConversion"/>
  </si>
  <si>
    <t>박은희</t>
    <phoneticPr fontId="2" type="noConversion"/>
  </si>
  <si>
    <t>소라어린이집</t>
    <phoneticPr fontId="2" type="noConversion"/>
  </si>
  <si>
    <t>여수시 소라면 조산로 286</t>
    <phoneticPr fontId="2" type="noConversion"/>
  </si>
  <si>
    <t>신연호</t>
    <phoneticPr fontId="2" type="noConversion"/>
  </si>
  <si>
    <t>초록어린이지역아동센터</t>
    <phoneticPr fontId="2" type="noConversion"/>
  </si>
  <si>
    <t>여수시 진남로 119-1</t>
    <phoneticPr fontId="2" type="noConversion"/>
  </si>
  <si>
    <t>이현숙</t>
    <phoneticPr fontId="2" type="noConversion"/>
  </si>
  <si>
    <t>라온어린이집</t>
    <phoneticPr fontId="2" type="noConversion"/>
  </si>
  <si>
    <t>여수시 용수길 2-9</t>
    <phoneticPr fontId="2" type="noConversion"/>
  </si>
  <si>
    <t>나경숙</t>
    <phoneticPr fontId="2" type="noConversion"/>
  </si>
  <si>
    <t>여수시청 직장어린이집</t>
    <phoneticPr fontId="2" type="noConversion"/>
  </si>
  <si>
    <t>여수시 시청동 1길 30</t>
    <phoneticPr fontId="2" type="noConversion"/>
  </si>
  <si>
    <t>참예쁜어린이집</t>
    <phoneticPr fontId="2" type="noConversion"/>
  </si>
  <si>
    <t>여수시 소호6길 11</t>
    <phoneticPr fontId="2" type="noConversion"/>
  </si>
  <si>
    <t>홍은화</t>
    <phoneticPr fontId="2" type="noConversion"/>
  </si>
  <si>
    <t>여수시장애인종합복지관</t>
    <phoneticPr fontId="2" type="noConversion"/>
  </si>
  <si>
    <t>최종순</t>
    <phoneticPr fontId="2" type="noConversion"/>
  </si>
  <si>
    <t>여수시각장애인자립지원센터</t>
    <phoneticPr fontId="2" type="noConversion"/>
  </si>
  <si>
    <t>여수시 미평남1길 28-14</t>
    <phoneticPr fontId="2" type="noConversion"/>
  </si>
  <si>
    <t>경명자</t>
    <phoneticPr fontId="2" type="noConversion"/>
  </si>
  <si>
    <t>여흥지역아동센터</t>
    <phoneticPr fontId="2" type="noConversion"/>
  </si>
  <si>
    <t>여수시 돌산읍 강남9길 43-22</t>
    <phoneticPr fontId="2" type="noConversion"/>
  </si>
  <si>
    <t>배용례</t>
    <phoneticPr fontId="2" type="noConversion"/>
  </si>
  <si>
    <t>케어링 주간보호센터 여수점</t>
    <phoneticPr fontId="2" type="noConversion"/>
  </si>
  <si>
    <t>여수시 좌수영로 251 10층</t>
    <phoneticPr fontId="2" type="noConversion"/>
  </si>
  <si>
    <t>김대왕</t>
    <phoneticPr fontId="2" type="noConversion"/>
  </si>
  <si>
    <t>삼혜원</t>
    <phoneticPr fontId="2" type="noConversion"/>
  </si>
  <si>
    <t>여수시 연등1길 38</t>
    <phoneticPr fontId="2" type="noConversion"/>
  </si>
  <si>
    <t>김대환</t>
    <phoneticPr fontId="2" type="noConversion"/>
  </si>
  <si>
    <t>엔돌핀재가노인복지센터</t>
    <phoneticPr fontId="2" type="noConversion"/>
  </si>
  <si>
    <t>여수시 신기북7길 30 대광로제비앙 상가 2,3층</t>
    <phoneticPr fontId="2" type="noConversion"/>
  </si>
  <si>
    <t>최도자</t>
    <phoneticPr fontId="2" type="noConversion"/>
  </si>
  <si>
    <t>석창어린이집</t>
    <phoneticPr fontId="2" type="noConversion"/>
  </si>
  <si>
    <t>여수시 봉계4길 16-2</t>
    <phoneticPr fontId="2" type="noConversion"/>
  </si>
  <si>
    <t>김성훈</t>
    <phoneticPr fontId="2" type="noConversion"/>
  </si>
  <si>
    <t>한나어린이집</t>
    <phoneticPr fontId="2" type="noConversion"/>
  </si>
  <si>
    <t>여수시 안산1길 136 모이미래도A 105-109</t>
    <phoneticPr fontId="2" type="noConversion"/>
  </si>
  <si>
    <t>소윤화</t>
    <phoneticPr fontId="2" type="noConversion"/>
  </si>
  <si>
    <t>미소노인복지센터</t>
    <phoneticPr fontId="2" type="noConversion"/>
  </si>
  <si>
    <t>여수시 문수로 5 (안산빌딩 2층)</t>
    <phoneticPr fontId="2" type="noConversion"/>
  </si>
  <si>
    <t>이송재</t>
    <phoneticPr fontId="2" type="noConversion"/>
  </si>
  <si>
    <t>참솔어린이집</t>
    <phoneticPr fontId="2" type="noConversion"/>
  </si>
  <si>
    <t>여수시 쌍봉로 316 한려@110-102</t>
    <phoneticPr fontId="2" type="noConversion"/>
  </si>
  <si>
    <t>강경화</t>
    <phoneticPr fontId="2" type="noConversion"/>
  </si>
  <si>
    <t>꿈나무지역아동센터</t>
    <phoneticPr fontId="2" type="noConversion"/>
  </si>
  <si>
    <t>여수시 허문음달길 11</t>
    <phoneticPr fontId="2" type="noConversion"/>
  </si>
  <si>
    <t>정정희</t>
    <phoneticPr fontId="2" type="noConversion"/>
  </si>
  <si>
    <t>소나무노인요양시설</t>
    <phoneticPr fontId="2" type="noConversion"/>
  </si>
  <si>
    <t>여수시 연등1길 138-1</t>
    <phoneticPr fontId="2" type="noConversion"/>
  </si>
  <si>
    <t>윤태환</t>
    <phoneticPr fontId="2" type="noConversion"/>
  </si>
  <si>
    <t>부름지역아동센터</t>
    <phoneticPr fontId="2" type="noConversion"/>
  </si>
  <si>
    <t>여수시 신기북 7 41, 2층</t>
    <phoneticPr fontId="2" type="noConversion"/>
  </si>
  <si>
    <t>서병근</t>
    <phoneticPr fontId="2" type="noConversion"/>
  </si>
  <si>
    <t>문수노인복지센터</t>
    <phoneticPr fontId="2" type="noConversion"/>
  </si>
  <si>
    <t>여수시 여문2로 11-10</t>
    <phoneticPr fontId="2" type="noConversion"/>
  </si>
  <si>
    <t>임봉춘</t>
    <phoneticPr fontId="2" type="noConversion"/>
  </si>
  <si>
    <t>더나눔노인주간보호센터</t>
    <phoneticPr fontId="2" type="noConversion"/>
  </si>
  <si>
    <t>여수시 상암로 90</t>
    <phoneticPr fontId="2" type="noConversion"/>
  </si>
  <si>
    <t>김광숙</t>
    <phoneticPr fontId="2" type="noConversion"/>
  </si>
  <si>
    <t>여천재가노인복지센터</t>
    <phoneticPr fontId="2" type="noConversion"/>
  </si>
  <si>
    <t>여수시 선소로 132</t>
    <phoneticPr fontId="2" type="noConversion"/>
  </si>
  <si>
    <t>여수웅천3차부영사랑으로어린이집</t>
    <phoneticPr fontId="2" type="noConversion"/>
  </si>
  <si>
    <t>여수시 웅천로 291</t>
    <phoneticPr fontId="2" type="noConversion"/>
  </si>
  <si>
    <t>채숙열</t>
    <phoneticPr fontId="2" type="noConversion"/>
  </si>
  <si>
    <t>여수시립화정어린이집</t>
    <phoneticPr fontId="2" type="noConversion"/>
  </si>
  <si>
    <t>여수시 화정면 신흥길 32-11</t>
    <phoneticPr fontId="2" type="noConversion"/>
  </si>
  <si>
    <t>조연주</t>
    <phoneticPr fontId="2" type="noConversion"/>
  </si>
  <si>
    <t>시티어린이집</t>
    <phoneticPr fontId="2" type="noConversion"/>
  </si>
  <si>
    <t>여수시 덕충안길 84 시티프라디움 204동 1층</t>
    <phoneticPr fontId="2" type="noConversion"/>
  </si>
  <si>
    <t>남현주</t>
    <phoneticPr fontId="2" type="noConversion"/>
  </si>
  <si>
    <t>여수고운정요양원</t>
    <phoneticPr fontId="2" type="noConversion"/>
  </si>
  <si>
    <t>여수시 돌산읍 강남3길 17-1</t>
    <phoneticPr fontId="2" type="noConversion"/>
  </si>
  <si>
    <t>정희숙</t>
    <phoneticPr fontId="2" type="noConversion"/>
  </si>
  <si>
    <t>주사랑어린이집</t>
    <phoneticPr fontId="2" type="noConversion"/>
  </si>
  <si>
    <t>여수시 고소3길 114</t>
    <phoneticPr fontId="2" type="noConversion"/>
  </si>
  <si>
    <t>황인혜</t>
    <phoneticPr fontId="2" type="noConversion"/>
  </si>
  <si>
    <t>소나무재가노인복지센터</t>
    <phoneticPr fontId="2" type="noConversion"/>
  </si>
  <si>
    <t>주사랑지역아동센터</t>
    <phoneticPr fontId="2" type="noConversion"/>
  </si>
  <si>
    <t>황두례</t>
    <phoneticPr fontId="2" type="noConversion"/>
  </si>
  <si>
    <t>예울어린이집</t>
    <phoneticPr fontId="2" type="noConversion"/>
  </si>
  <si>
    <t>여수시 예울마루로30 107동 1층</t>
    <phoneticPr fontId="2" type="noConversion"/>
  </si>
  <si>
    <t>서윤정</t>
    <phoneticPr fontId="2" type="noConversion"/>
  </si>
  <si>
    <t>노인공동생활가정</t>
    <phoneticPr fontId="2" type="noConversion"/>
  </si>
  <si>
    <t>다은요양원</t>
    <phoneticPr fontId="2" type="noConversion"/>
  </si>
  <si>
    <t>여수시 여서동7길 35, 2층</t>
    <phoneticPr fontId="2" type="noConversion"/>
  </si>
  <si>
    <t>김은희</t>
    <phoneticPr fontId="2" type="noConversion"/>
  </si>
  <si>
    <t>참사랑어린이집</t>
    <phoneticPr fontId="2" type="noConversion"/>
  </si>
  <si>
    <t>여수시 여서로 226-3</t>
    <phoneticPr fontId="2" type="noConversion"/>
  </si>
  <si>
    <t>배양희</t>
    <phoneticPr fontId="2" type="noConversion"/>
  </si>
  <si>
    <t>늘품요양원</t>
    <phoneticPr fontId="2" type="noConversion"/>
  </si>
  <si>
    <t>여수시 돌산읍 상하동길 136</t>
    <phoneticPr fontId="2" type="noConversion"/>
  </si>
  <si>
    <t>김연희</t>
    <phoneticPr fontId="2" type="noConversion"/>
  </si>
  <si>
    <t>여수장애인재활자립장</t>
    <phoneticPr fontId="2" type="noConversion"/>
  </si>
  <si>
    <t>여수시 화산3길 36</t>
    <phoneticPr fontId="2" type="noConversion"/>
  </si>
  <si>
    <t>고영희</t>
    <phoneticPr fontId="2" type="noConversion"/>
  </si>
  <si>
    <t>웅천더힐1단지어린이집</t>
    <phoneticPr fontId="2" type="noConversion"/>
  </si>
  <si>
    <t>여수시 웅천로 262</t>
    <phoneticPr fontId="2" type="noConversion"/>
  </si>
  <si>
    <t>주미향</t>
    <phoneticPr fontId="2" type="noConversion"/>
  </si>
  <si>
    <t>주간보호시설 작은나루</t>
    <phoneticPr fontId="2" type="noConversion"/>
  </si>
  <si>
    <t>김민희</t>
    <phoneticPr fontId="2" type="noConversion"/>
  </si>
  <si>
    <t>다복요양원</t>
    <phoneticPr fontId="2" type="noConversion"/>
  </si>
  <si>
    <t>여수시 화양면 화양로 1451-4</t>
    <phoneticPr fontId="2" type="noConversion"/>
  </si>
  <si>
    <t>전복덕</t>
    <phoneticPr fontId="2" type="noConversion"/>
  </si>
  <si>
    <t>꿈동산어린이집</t>
    <phoneticPr fontId="2" type="noConversion"/>
  </si>
  <si>
    <t>여수시 율촌면 동산개길 19-3</t>
    <phoneticPr fontId="2" type="noConversion"/>
  </si>
  <si>
    <t>서다슬</t>
    <phoneticPr fontId="2" type="noConversion"/>
  </si>
  <si>
    <t>꽃들어린이집</t>
    <phoneticPr fontId="2" type="noConversion"/>
  </si>
  <si>
    <t>여수시 소정길 30</t>
    <phoneticPr fontId="2" type="noConversion"/>
  </si>
  <si>
    <t>윤석우</t>
    <phoneticPr fontId="2" type="noConversion"/>
  </si>
  <si>
    <t>여수시립웅천포레나2단지어린이집</t>
    <phoneticPr fontId="2" type="noConversion"/>
  </si>
  <si>
    <t>여수시 웅천남8로 23</t>
    <phoneticPr fontId="2" type="noConversion"/>
  </si>
  <si>
    <t>강미진</t>
    <phoneticPr fontId="2" type="noConversion"/>
  </si>
  <si>
    <t>한려지역아동센터</t>
    <phoneticPr fontId="2" type="noConversion"/>
  </si>
  <si>
    <t>여수시 충민로 219</t>
    <phoneticPr fontId="2" type="noConversion"/>
  </si>
  <si>
    <t>배수봉</t>
    <phoneticPr fontId="2" type="noConversion"/>
  </si>
  <si>
    <t>로제비앙어린이집</t>
    <phoneticPr fontId="2" type="noConversion"/>
  </si>
  <si>
    <t xml:space="preserve">여수시 신기북7길 30 </t>
    <phoneticPr fontId="2" type="noConversion"/>
  </si>
  <si>
    <t>황경미</t>
    <phoneticPr fontId="2" type="noConversion"/>
  </si>
  <si>
    <t>여수장애인자립생활센터</t>
    <phoneticPr fontId="2" type="noConversion"/>
  </si>
  <si>
    <t>여수시 학동2길 22, 202</t>
    <phoneticPr fontId="2" type="noConversion"/>
  </si>
  <si>
    <t>박대희</t>
    <phoneticPr fontId="2" type="noConversion"/>
  </si>
  <si>
    <t>더테라스어린이집</t>
    <phoneticPr fontId="2" type="noConversion"/>
  </si>
  <si>
    <t>여수시 웅천남1로 99</t>
    <phoneticPr fontId="2" type="noConversion"/>
  </si>
  <si>
    <t>한성희</t>
    <phoneticPr fontId="2" type="noConversion"/>
  </si>
  <si>
    <t>노인복지센터</t>
    <phoneticPr fontId="2" type="noConversion"/>
  </si>
  <si>
    <t>호호재가노인복지센터</t>
    <phoneticPr fontId="2" type="noConversion"/>
  </si>
  <si>
    <t>여수시 학동북 1길 15</t>
    <phoneticPr fontId="2" type="noConversion"/>
  </si>
  <si>
    <t>박예슬</t>
    <phoneticPr fontId="2" type="noConversion"/>
  </si>
  <si>
    <t>웅천포레스트2단지부영사랑으로어린이집</t>
    <phoneticPr fontId="2" type="noConversion"/>
  </si>
  <si>
    <t>여수시 여서로 55</t>
    <phoneticPr fontId="2" type="noConversion"/>
  </si>
  <si>
    <t>서은희</t>
    <phoneticPr fontId="2" type="noConversion"/>
  </si>
  <si>
    <t>주영의료재단 동인요양병원</t>
    <phoneticPr fontId="2" type="noConversion"/>
  </si>
  <si>
    <t>여수시 좌수영로 319</t>
    <phoneticPr fontId="2" type="noConversion"/>
  </si>
  <si>
    <t>김연식</t>
    <phoneticPr fontId="2" type="noConversion"/>
  </si>
  <si>
    <t>중흥보듬이나눔어린이집</t>
    <phoneticPr fontId="2" type="noConversion"/>
  </si>
  <si>
    <t>여수시 소라면 죽림 3길 10</t>
    <phoneticPr fontId="2" type="noConversion"/>
  </si>
  <si>
    <t>김순미</t>
    <phoneticPr fontId="2" type="noConversion"/>
  </si>
  <si>
    <t>봄날재가노인복지센터</t>
    <phoneticPr fontId="2" type="noConversion"/>
  </si>
  <si>
    <t>여수시 시청로 84 금호아파트 2동앞</t>
    <phoneticPr fontId="2" type="noConversion"/>
  </si>
  <si>
    <t>최은정</t>
    <phoneticPr fontId="2" type="noConversion"/>
  </si>
  <si>
    <t>중앙어린이집</t>
    <phoneticPr fontId="2" type="noConversion"/>
  </si>
  <si>
    <t>여수시 성산4길 9-6</t>
    <phoneticPr fontId="2" type="noConversion"/>
  </si>
  <si>
    <t>김현지</t>
    <phoneticPr fontId="2" type="noConversion"/>
  </si>
  <si>
    <t>여서지역아동센터</t>
    <phoneticPr fontId="2" type="noConversion"/>
  </si>
  <si>
    <t>여수시 여서2로 66, 1층</t>
    <phoneticPr fontId="2" type="noConversion"/>
  </si>
  <si>
    <t>기쁜노인요양원</t>
    <phoneticPr fontId="2" type="noConversion"/>
  </si>
  <si>
    <t>여수시 소라면 대곡해안길 235-6</t>
    <phoneticPr fontId="2" type="noConversion"/>
  </si>
  <si>
    <t>주윤식</t>
    <phoneticPr fontId="2" type="noConversion"/>
  </si>
  <si>
    <t>돌산노인전문요양원</t>
    <phoneticPr fontId="2" type="noConversion"/>
  </si>
  <si>
    <t>여수시 돌산읍 마상포길 19-1</t>
    <phoneticPr fontId="2" type="noConversion"/>
  </si>
  <si>
    <t>김석환</t>
    <phoneticPr fontId="2" type="noConversion"/>
  </si>
  <si>
    <t>여수시다은노인복지센터</t>
    <phoneticPr fontId="2" type="noConversion"/>
  </si>
  <si>
    <t>여수시 여서동7길 35, 1층</t>
    <phoneticPr fontId="2" type="noConversion"/>
  </si>
  <si>
    <t>이은성</t>
    <phoneticPr fontId="2" type="noConversion"/>
  </si>
  <si>
    <t>여서어린이집</t>
    <phoneticPr fontId="2" type="noConversion"/>
  </si>
  <si>
    <t>여수시 대치1길 26-3</t>
    <phoneticPr fontId="2" type="noConversion"/>
  </si>
  <si>
    <t>언젠가는1호</t>
    <phoneticPr fontId="2" type="noConversion"/>
  </si>
  <si>
    <t>여수시 소호5길 39, 주은금호아파트 303-1303</t>
    <phoneticPr fontId="2" type="noConversion"/>
  </si>
  <si>
    <t>한빛어린이집</t>
    <phoneticPr fontId="2" type="noConversion"/>
  </si>
  <si>
    <t>여수시 대치 1길 26-6</t>
    <phoneticPr fontId="2" type="noConversion"/>
  </si>
  <si>
    <t>최민규</t>
    <phoneticPr fontId="2" type="noConversion"/>
  </si>
  <si>
    <t>여수시립 미평하나어린이집</t>
    <phoneticPr fontId="2" type="noConversion"/>
  </si>
  <si>
    <t>여수시 좌수영로 369-3</t>
    <phoneticPr fontId="2" type="noConversion"/>
  </si>
  <si>
    <t>박연아</t>
    <phoneticPr fontId="2" type="noConversion"/>
  </si>
  <si>
    <t>돌산지역아동센터</t>
    <phoneticPr fontId="2" type="noConversion"/>
  </si>
  <si>
    <t>여수시 돌산읍 강남6길 8-9</t>
    <phoneticPr fontId="2" type="noConversion"/>
  </si>
  <si>
    <t>로얄어린이집</t>
    <phoneticPr fontId="2" type="noConversion"/>
  </si>
  <si>
    <t>임은정</t>
    <phoneticPr fontId="2" type="noConversion"/>
  </si>
  <si>
    <t>언젠가는2호</t>
    <phoneticPr fontId="2" type="noConversion"/>
  </si>
  <si>
    <t>여수시 서호5길 39, 주은금호아파트 310-903</t>
    <phoneticPr fontId="2" type="noConversion"/>
  </si>
  <si>
    <t>죽림2단지어린이집</t>
    <phoneticPr fontId="2" type="noConversion"/>
  </si>
  <si>
    <t>여수시 죽림로 38</t>
    <phoneticPr fontId="2" type="noConversion"/>
  </si>
  <si>
    <t>장인옥</t>
    <phoneticPr fontId="2" type="noConversion"/>
  </si>
  <si>
    <t>이루리 1호</t>
    <phoneticPr fontId="2" type="noConversion"/>
  </si>
  <si>
    <t>여수시 소호7길 36, 106-404</t>
    <phoneticPr fontId="2" type="noConversion"/>
  </si>
  <si>
    <t>이루리 2호</t>
    <phoneticPr fontId="2" type="noConversion"/>
  </si>
  <si>
    <t>여수시 소호7길 36, 110-103</t>
    <phoneticPr fontId="2" type="noConversion"/>
  </si>
  <si>
    <t>웅천포레스트1단지부영사랑으로어린이집</t>
    <phoneticPr fontId="2" type="noConversion"/>
  </si>
  <si>
    <t>여수시 웅천로 292</t>
    <phoneticPr fontId="2" type="noConversion"/>
  </si>
  <si>
    <t>최민희</t>
    <phoneticPr fontId="2" type="noConversion"/>
  </si>
  <si>
    <t>리라어린이집</t>
    <phoneticPr fontId="2" type="noConversion"/>
  </si>
  <si>
    <t>여수시 신월로 561-6</t>
    <phoneticPr fontId="2" type="noConversion"/>
  </si>
  <si>
    <t>신안수</t>
    <phoneticPr fontId="2" type="noConversion"/>
  </si>
  <si>
    <t>샬롬어린이집</t>
    <phoneticPr fontId="2" type="noConversion"/>
  </si>
  <si>
    <t>여수시 만성로 337</t>
    <phoneticPr fontId="2" type="noConversion"/>
  </si>
  <si>
    <t>김순덕</t>
    <phoneticPr fontId="2" type="noConversion"/>
  </si>
  <si>
    <t>양우내안애어린이집</t>
    <phoneticPr fontId="2" type="noConversion"/>
  </si>
  <si>
    <t>여수죽림1차부영사랑으로어린이집</t>
    <phoneticPr fontId="2" type="noConversion"/>
  </si>
  <si>
    <t>여수시 죽림로10, 단지내어린이집</t>
    <phoneticPr fontId="2" type="noConversion"/>
  </si>
  <si>
    <t>주지은</t>
    <phoneticPr fontId="2" type="noConversion"/>
  </si>
  <si>
    <t>지웰꿈꾸는어린이집</t>
    <phoneticPr fontId="2" type="noConversion"/>
  </si>
  <si>
    <t>여수시 예울마루로 30, 1119</t>
    <phoneticPr fontId="2" type="noConversion"/>
  </si>
  <si>
    <t>강미순</t>
    <phoneticPr fontId="2" type="noConversion"/>
  </si>
  <si>
    <t>한화여수 어린이집</t>
    <phoneticPr fontId="2" type="noConversion"/>
  </si>
  <si>
    <t>여수시 신월8길 35-8</t>
    <phoneticPr fontId="2" type="noConversion"/>
  </si>
  <si>
    <t>오수아</t>
    <phoneticPr fontId="2" type="noConversion"/>
  </si>
  <si>
    <t>배울학어린이집</t>
    <phoneticPr fontId="2" type="noConversion"/>
  </si>
  <si>
    <t>여수시 여서동 4길 6</t>
    <phoneticPr fontId="2" type="noConversion"/>
  </si>
  <si>
    <t>정숙</t>
    <phoneticPr fontId="2" type="noConversion"/>
  </si>
  <si>
    <t>홍익어린이집</t>
    <phoneticPr fontId="2" type="noConversion"/>
  </si>
  <si>
    <t>여수시 충민사길 31</t>
    <phoneticPr fontId="2" type="noConversion"/>
  </si>
  <si>
    <t>김광옥</t>
    <phoneticPr fontId="2" type="noConversion"/>
  </si>
  <si>
    <t>초록빛어린이집</t>
    <phoneticPr fontId="2" type="noConversion"/>
  </si>
  <si>
    <t>여수시 박람회길61 덕충동, 엑스포힐스테이트 1단지내</t>
    <phoneticPr fontId="2" type="noConversion"/>
  </si>
  <si>
    <t>김현정</t>
    <phoneticPr fontId="2" type="noConversion"/>
  </si>
  <si>
    <t>문수지역아동센터</t>
    <phoneticPr fontId="2" type="noConversion"/>
  </si>
  <si>
    <t>여수시 여문 2로11 문수주공상가 2층</t>
    <phoneticPr fontId="2" type="noConversion"/>
  </si>
  <si>
    <t>배윤숙</t>
    <phoneticPr fontId="2" type="noConversion"/>
  </si>
  <si>
    <t>2025년 어르신 등 체험활동 건강꾸러미 지원사업 대상자 확정 내역(2차)</t>
    <phoneticPr fontId="3" type="noConversion"/>
  </si>
  <si>
    <t>(단위: 원, 명)</t>
    <phoneticPr fontId="3" type="noConversion"/>
  </si>
  <si>
    <t>2025년 어르신 등 체험활동 건강꾸러미 지원사업 대상자 확정 내역(1차)</t>
    <phoneticPr fontId="3" type="noConversion"/>
  </si>
  <si>
    <t>지역아동센터</t>
  </si>
  <si>
    <t>꿈쟁이지역아동센터</t>
  </si>
  <si>
    <t>여수시 화양면 나진 1길 9</t>
  </si>
  <si>
    <t>최미란</t>
  </si>
  <si>
    <t>지역아동센터(행복센터)</t>
  </si>
  <si>
    <t>아이나래행복센터 1호</t>
  </si>
  <si>
    <t>여수시 무선2길 39(무선주공2차) 1층</t>
  </si>
  <si>
    <t>김은정</t>
  </si>
  <si>
    <t>노인요양시설</t>
  </si>
  <si>
    <t>진달래마을</t>
  </si>
  <si>
    <t>여수시 소라면 서부로 390-2</t>
  </si>
  <si>
    <t>신미경</t>
  </si>
  <si>
    <t>어울림지역아동센터</t>
  </si>
  <si>
    <t>여수시 소호로 494, 3층</t>
  </si>
  <si>
    <t>노경숙</t>
  </si>
  <si>
    <t>노인요양공동생활가정</t>
  </si>
  <si>
    <t>월계원</t>
  </si>
  <si>
    <t>여수시 연등8길 17-1</t>
  </si>
  <si>
    <t>김재엽</t>
  </si>
  <si>
    <t>아이나래행복센터 5호</t>
  </si>
  <si>
    <t>여수시 진남로 133, 3층</t>
  </si>
  <si>
    <t>어린이집</t>
  </si>
  <si>
    <t>여수웅천2차부영사랑으로어린이집</t>
  </si>
  <si>
    <t>여수시 웅천로 261</t>
  </si>
  <si>
    <t>서선자</t>
  </si>
  <si>
    <t>천우어린이집</t>
  </si>
  <si>
    <t>여수시 신기남3길 11</t>
  </si>
  <si>
    <t>이애숙</t>
  </si>
  <si>
    <t>아이나래행복센터 6호</t>
  </si>
  <si>
    <t>여수시 웅천남 8로 23, 커뮤니티센터 내 217-113</t>
  </si>
  <si>
    <t>하명서</t>
  </si>
  <si>
    <t>아이나래행복센터 4호</t>
  </si>
  <si>
    <t>여수시 돌산읍 강남동로 46-7 청솔아파트 3차</t>
  </si>
  <si>
    <t>최나나</t>
  </si>
  <si>
    <t>주야간보호시설</t>
  </si>
  <si>
    <t>청춘드림노인복지센터</t>
  </si>
  <si>
    <t>여수시 좌수영로 395 3층</t>
  </si>
  <si>
    <t>김희영</t>
  </si>
  <si>
    <t>웅천포레나1단지 어린이집</t>
  </si>
  <si>
    <t>여수시 웅천남8로 24</t>
  </si>
  <si>
    <t>이현미</t>
  </si>
  <si>
    <t>아이나래행복센터 2호</t>
  </si>
  <si>
    <t>여수시 국동남5길 22, 국동주민센터 2층</t>
  </si>
  <si>
    <t>서현아</t>
  </si>
  <si>
    <t>여수시 치매어르신 주야간보호센터 지혜마루</t>
  </si>
  <si>
    <t>여수시 서부로 390-1</t>
  </si>
  <si>
    <t>최경호</t>
  </si>
  <si>
    <t>여수중앙요양원</t>
  </si>
  <si>
    <t>여수시 봉산남3길 9</t>
  </si>
  <si>
    <t>박기주</t>
  </si>
  <si>
    <t>여수시립 수정어린이집</t>
  </si>
  <si>
    <t>여수시 수정2길 11</t>
  </si>
  <si>
    <t>서지혜</t>
  </si>
  <si>
    <t>여수시립 죽림1단지어린이집</t>
  </si>
  <si>
    <t>여수시 소라면 덕양로 97-9</t>
  </si>
  <si>
    <t>오경숙</t>
  </si>
  <si>
    <t>장애인시설</t>
  </si>
  <si>
    <t>사랑이가득한집</t>
  </si>
  <si>
    <t>여수시 문수북5길 27-12</t>
  </si>
  <si>
    <t>문명규</t>
  </si>
  <si>
    <t>힐스테이트죽림젠트리스어린이집</t>
  </si>
  <si>
    <t>여수시 소라면 덕양로 21-18</t>
  </si>
  <si>
    <t>정은옥</t>
  </si>
  <si>
    <t>여천어린이집</t>
  </si>
  <si>
    <t>여수시 무선1길 8</t>
  </si>
  <si>
    <t>서미경</t>
  </si>
  <si>
    <t>여수시립 나진어린이집</t>
  </si>
  <si>
    <t>여수시 화양면 나진길 16-26</t>
  </si>
  <si>
    <t>박경숙</t>
  </si>
  <si>
    <t>GS칼텍스 지예슬어린이집</t>
  </si>
  <si>
    <t>여수시 소호로 449</t>
  </si>
  <si>
    <t>오혜령</t>
  </si>
  <si>
    <t>동국어린이집</t>
  </si>
  <si>
    <t>여수시 충무로 871</t>
  </si>
  <si>
    <t>서정숙</t>
  </si>
  <si>
    <t>연등어린이집</t>
  </si>
  <si>
    <t>여수시 여등6길 54</t>
  </si>
  <si>
    <t>김태숙</t>
  </si>
  <si>
    <t>사회복지시설</t>
  </si>
  <si>
    <t>금강원</t>
  </si>
  <si>
    <t>여수시 화양면 옥천로 1081</t>
  </si>
  <si>
    <t>김우연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</si>
</sst>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26"/>
      <name val="맑은 고딕"/>
      <family val="3"/>
      <charset val="129"/>
      <scheme val="minor"/>
    </font>
    <font>
      <b/>
      <sz val="3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sz val="15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176" fontId="6" fillId="2" borderId="1" xfId="0" applyNumberFormat="1" applyFont="1" applyFill="1" applyBorder="1" applyAlignment="1">
      <alignment horizontal="right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41" fontId="7" fillId="2" borderId="3" xfId="1" applyFont="1" applyFill="1" applyBorder="1" applyAlignment="1">
      <alignment horizontal="center" vertical="center" wrapText="1" shrinkToFit="1"/>
    </xf>
    <xf numFmtId="41" fontId="7" fillId="2" borderId="3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41" fontId="7" fillId="2" borderId="6" xfId="1" applyFont="1" applyFill="1" applyBorder="1" applyAlignment="1">
      <alignment horizontal="center" vertical="center" shrinkToFit="1"/>
    </xf>
    <xf numFmtId="41" fontId="7" fillId="2" borderId="6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41" fontId="7" fillId="2" borderId="9" xfId="1" applyFont="1" applyFill="1" applyBorder="1" applyAlignment="1">
      <alignment horizontal="center" vertical="center" shrinkToFit="1"/>
    </xf>
    <xf numFmtId="41" fontId="7" fillId="3" borderId="9" xfId="1" applyFont="1" applyFill="1" applyBorder="1" applyAlignment="1">
      <alignment horizontal="center" vertical="center" shrinkToFit="1"/>
    </xf>
    <xf numFmtId="41" fontId="7" fillId="2" borderId="9" xfId="1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41" fontId="7" fillId="2" borderId="12" xfId="1" applyFont="1" applyFill="1" applyBorder="1" applyAlignment="1">
      <alignment horizontal="center" vertical="center" shrinkToFit="1"/>
    </xf>
    <xf numFmtId="41" fontId="7" fillId="2" borderId="12" xfId="1" applyFont="1" applyFill="1" applyBorder="1" applyAlignment="1">
      <alignment horizontal="right" vertical="center" shrinkToFit="1"/>
    </xf>
    <xf numFmtId="41" fontId="7" fillId="3" borderId="12" xfId="1" applyFont="1" applyFill="1" applyBorder="1" applyAlignment="1">
      <alignment horizontal="right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2" borderId="6" xfId="0" applyNumberFormat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41" fontId="8" fillId="0" borderId="6" xfId="1" applyFont="1" applyFill="1" applyBorder="1" applyAlignment="1">
      <alignment horizontal="center" vertical="center" shrinkToFit="1"/>
    </xf>
    <xf numFmtId="41" fontId="8" fillId="0" borderId="6" xfId="1" applyFont="1" applyFill="1" applyBorder="1" applyAlignment="1">
      <alignment horizontal="center" vertical="center"/>
    </xf>
    <xf numFmtId="41" fontId="8" fillId="3" borderId="6" xfId="1" applyFont="1" applyFill="1" applyBorder="1" applyAlignment="1">
      <alignment horizontal="center" vertical="center" shrinkToFit="1"/>
    </xf>
    <xf numFmtId="41" fontId="8" fillId="2" borderId="6" xfId="1" applyFont="1" applyFill="1" applyBorder="1" applyAlignment="1">
      <alignment horizontal="center" vertical="center" shrinkToFit="1"/>
    </xf>
    <xf numFmtId="41" fontId="8" fillId="0" borderId="6" xfId="1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horizontal="center"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41" fontId="8" fillId="2" borderId="6" xfId="1" applyFont="1" applyFill="1" applyBorder="1" applyAlignment="1">
      <alignment vertical="center"/>
    </xf>
    <xf numFmtId="41" fontId="8" fillId="3" borderId="6" xfId="1" applyFont="1" applyFill="1" applyBorder="1" applyAlignment="1">
      <alignment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41" fontId="8" fillId="0" borderId="18" xfId="1" applyFont="1" applyFill="1" applyBorder="1" applyAlignment="1">
      <alignment horizontal="center" vertical="center" shrinkToFit="1"/>
    </xf>
    <xf numFmtId="41" fontId="8" fillId="0" borderId="18" xfId="1" applyFont="1" applyFill="1" applyBorder="1" applyAlignment="1">
      <alignment vertical="center"/>
    </xf>
    <xf numFmtId="41" fontId="8" fillId="3" borderId="18" xfId="1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41" fontId="8" fillId="0" borderId="3" xfId="1" applyFont="1" applyFill="1" applyBorder="1" applyAlignment="1">
      <alignment horizontal="center" vertical="center" shrinkToFit="1"/>
    </xf>
    <xf numFmtId="41" fontId="8" fillId="0" borderId="3" xfId="1" applyFont="1" applyFill="1" applyBorder="1" applyAlignment="1">
      <alignment vertical="center"/>
    </xf>
    <xf numFmtId="41" fontId="8" fillId="3" borderId="3" xfId="1" applyFont="1" applyFill="1" applyBorder="1" applyAlignment="1">
      <alignment vertical="center" shrinkToFit="1"/>
    </xf>
    <xf numFmtId="0" fontId="8" fillId="0" borderId="6" xfId="2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2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 shrinkToFit="1"/>
    </xf>
    <xf numFmtId="0" fontId="8" fillId="2" borderId="18" xfId="0" applyFont="1" applyFill="1" applyBorder="1" applyAlignment="1">
      <alignment horizontal="center" vertical="center"/>
    </xf>
    <xf numFmtId="0" fontId="8" fillId="2" borderId="18" xfId="2" applyNumberFormat="1" applyFont="1" applyFill="1" applyBorder="1" applyAlignment="1">
      <alignment horizontal="center" vertical="center" shrinkToFit="1"/>
    </xf>
    <xf numFmtId="0" fontId="8" fillId="2" borderId="18" xfId="0" applyNumberFormat="1" applyFont="1" applyFill="1" applyBorder="1" applyAlignment="1">
      <alignment horizontal="center" vertical="center" shrinkToFit="1"/>
    </xf>
    <xf numFmtId="41" fontId="8" fillId="2" borderId="18" xfId="1" applyFont="1" applyFill="1" applyBorder="1" applyAlignment="1">
      <alignment horizontal="center" vertical="center" shrinkToFit="1"/>
    </xf>
    <xf numFmtId="41" fontId="8" fillId="2" borderId="18" xfId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shrinkToFit="1"/>
    </xf>
    <xf numFmtId="41" fontId="8" fillId="2" borderId="15" xfId="1" applyFont="1" applyFill="1" applyBorder="1" applyAlignment="1">
      <alignment horizontal="center" vertical="center" shrinkToFit="1"/>
    </xf>
    <xf numFmtId="41" fontId="8" fillId="2" borderId="15" xfId="1" applyFont="1" applyFill="1" applyBorder="1" applyAlignment="1">
      <alignment vertical="center"/>
    </xf>
    <xf numFmtId="41" fontId="8" fillId="3" borderId="15" xfId="1" applyFont="1" applyFill="1" applyBorder="1" applyAlignment="1">
      <alignment vertical="center" shrinkToFit="1"/>
    </xf>
    <xf numFmtId="41" fontId="7" fillId="2" borderId="4" xfId="1" applyFont="1" applyFill="1" applyBorder="1" applyAlignment="1">
      <alignment horizontal="center" vertical="center"/>
    </xf>
    <xf numFmtId="41" fontId="7" fillId="0" borderId="7" xfId="1" applyFont="1" applyFill="1" applyBorder="1" applyAlignment="1">
      <alignment horizontal="center" vertical="center" shrinkToFit="1"/>
    </xf>
    <xf numFmtId="41" fontId="7" fillId="0" borderId="10" xfId="1" applyFont="1" applyFill="1" applyBorder="1" applyAlignment="1">
      <alignment horizontal="center" vertical="center" shrinkToFit="1"/>
    </xf>
    <xf numFmtId="41" fontId="7" fillId="2" borderId="13" xfId="1" applyFont="1" applyFill="1" applyBorder="1" applyAlignment="1">
      <alignment horizontal="right" vertical="center" shrinkToFit="1"/>
    </xf>
    <xf numFmtId="41" fontId="8" fillId="0" borderId="7" xfId="1" applyFont="1" applyFill="1" applyBorder="1" applyAlignment="1">
      <alignment vertical="center" shrinkToFit="1"/>
    </xf>
    <xf numFmtId="41" fontId="8" fillId="0" borderId="7" xfId="1" applyFont="1" applyFill="1" applyBorder="1" applyAlignment="1">
      <alignment vertical="center"/>
    </xf>
    <xf numFmtId="41" fontId="8" fillId="0" borderId="19" xfId="1" applyFont="1" applyFill="1" applyBorder="1" applyAlignment="1">
      <alignment vertical="center"/>
    </xf>
    <xf numFmtId="41" fontId="8" fillId="0" borderId="4" xfId="1" applyFont="1" applyFill="1" applyBorder="1" applyAlignment="1">
      <alignment vertical="center"/>
    </xf>
    <xf numFmtId="41" fontId="8" fillId="2" borderId="7" xfId="1" applyFont="1" applyFill="1" applyBorder="1" applyAlignment="1">
      <alignment vertical="center"/>
    </xf>
    <xf numFmtId="41" fontId="8" fillId="2" borderId="19" xfId="1" applyFont="1" applyFill="1" applyBorder="1" applyAlignment="1">
      <alignment vertical="center"/>
    </xf>
    <xf numFmtId="41" fontId="8" fillId="2" borderId="16" xfId="1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 shrinkToFit="1"/>
    </xf>
    <xf numFmtId="0" fontId="9" fillId="4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6" xfId="0" applyNumberFormat="1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41" fontId="11" fillId="0" borderId="6" xfId="1" applyFont="1" applyFill="1" applyBorder="1" applyAlignment="1">
      <alignment horizontal="center" vertical="center" shrinkToFit="1"/>
    </xf>
    <xf numFmtId="41" fontId="11" fillId="0" borderId="24" xfId="1" applyFont="1" applyFill="1" applyBorder="1" applyAlignment="1">
      <alignment vertical="center"/>
    </xf>
    <xf numFmtId="41" fontId="11" fillId="3" borderId="39" xfId="1" applyFont="1" applyFill="1" applyBorder="1" applyAlignment="1">
      <alignment vertical="center" shrinkToFit="1"/>
    </xf>
    <xf numFmtId="41" fontId="11" fillId="0" borderId="32" xfId="1" applyFont="1" applyFill="1" applyBorder="1" applyAlignment="1">
      <alignment vertical="center"/>
    </xf>
    <xf numFmtId="41" fontId="11" fillId="0" borderId="6" xfId="1" applyFont="1" applyFill="1" applyBorder="1" applyAlignment="1">
      <alignment vertical="center"/>
    </xf>
    <xf numFmtId="41" fontId="11" fillId="0" borderId="7" xfId="1" applyFont="1" applyFill="1" applyBorder="1" applyAlignment="1">
      <alignment vertical="center" shrinkToFit="1"/>
    </xf>
    <xf numFmtId="41" fontId="11" fillId="0" borderId="7" xfId="1" applyFont="1" applyFill="1" applyBorder="1" applyAlignment="1">
      <alignment vertical="center"/>
    </xf>
    <xf numFmtId="49" fontId="11" fillId="0" borderId="6" xfId="0" applyNumberFormat="1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41" fontId="11" fillId="0" borderId="18" xfId="1" applyFont="1" applyFill="1" applyBorder="1" applyAlignment="1">
      <alignment horizontal="center" vertical="center" shrinkToFit="1"/>
    </xf>
    <xf numFmtId="41" fontId="11" fillId="0" borderId="25" xfId="1" applyFont="1" applyFill="1" applyBorder="1" applyAlignment="1">
      <alignment vertical="center"/>
    </xf>
    <xf numFmtId="41" fontId="11" fillId="3" borderId="40" xfId="1" applyFont="1" applyFill="1" applyBorder="1" applyAlignment="1">
      <alignment vertical="center" shrinkToFit="1"/>
    </xf>
    <xf numFmtId="41" fontId="11" fillId="0" borderId="33" xfId="1" applyFont="1" applyFill="1" applyBorder="1" applyAlignment="1">
      <alignment vertical="center"/>
    </xf>
    <xf numFmtId="41" fontId="11" fillId="0" borderId="18" xfId="1" applyFont="1" applyFill="1" applyBorder="1" applyAlignment="1">
      <alignment vertical="center"/>
    </xf>
    <xf numFmtId="41" fontId="11" fillId="0" borderId="19" xfId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41" fontId="11" fillId="0" borderId="3" xfId="1" applyFont="1" applyFill="1" applyBorder="1" applyAlignment="1">
      <alignment horizontal="center" vertical="center" shrinkToFit="1"/>
    </xf>
    <xf numFmtId="41" fontId="11" fillId="0" borderId="26" xfId="1" applyFont="1" applyFill="1" applyBorder="1" applyAlignment="1">
      <alignment vertical="center"/>
    </xf>
    <xf numFmtId="41" fontId="11" fillId="3" borderId="41" xfId="1" applyFont="1" applyFill="1" applyBorder="1" applyAlignment="1">
      <alignment vertical="center" shrinkToFit="1"/>
    </xf>
    <xf numFmtId="41" fontId="11" fillId="0" borderId="34" xfId="1" applyFont="1" applyFill="1" applyBorder="1" applyAlignment="1">
      <alignment vertical="center"/>
    </xf>
    <xf numFmtId="41" fontId="11" fillId="0" borderId="3" xfId="1" applyFont="1" applyFill="1" applyBorder="1" applyAlignment="1">
      <alignment vertical="center"/>
    </xf>
    <xf numFmtId="41" fontId="11" fillId="0" borderId="4" xfId="1" applyFont="1" applyFill="1" applyBorder="1" applyAlignment="1">
      <alignment vertical="center"/>
    </xf>
    <xf numFmtId="41" fontId="11" fillId="2" borderId="6" xfId="1" applyFont="1" applyFill="1" applyBorder="1" applyAlignment="1">
      <alignment horizontal="center" vertical="center" shrinkToFit="1"/>
    </xf>
    <xf numFmtId="0" fontId="11" fillId="0" borderId="6" xfId="2" applyNumberFormat="1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NumberFormat="1" applyFont="1" applyFill="1" applyBorder="1" applyAlignment="1">
      <alignment horizontal="center" vertical="center" shrinkToFit="1"/>
    </xf>
    <xf numFmtId="0" fontId="11" fillId="2" borderId="6" xfId="2" applyNumberFormat="1" applyFont="1" applyFill="1" applyBorder="1" applyAlignment="1">
      <alignment horizontal="center" vertical="center" shrinkToFit="1"/>
    </xf>
    <xf numFmtId="41" fontId="11" fillId="2" borderId="32" xfId="1" applyFont="1" applyFill="1" applyBorder="1" applyAlignment="1">
      <alignment vertical="center"/>
    </xf>
    <xf numFmtId="41" fontId="11" fillId="2" borderId="6" xfId="1" applyFont="1" applyFill="1" applyBorder="1" applyAlignment="1">
      <alignment vertical="center"/>
    </xf>
    <xf numFmtId="41" fontId="11" fillId="2" borderId="7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 shrinkToFit="1"/>
    </xf>
    <xf numFmtId="41" fontId="11" fillId="2" borderId="24" xfId="1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2" borderId="18" xfId="0" applyFont="1" applyFill="1" applyBorder="1" applyAlignment="1">
      <alignment horizontal="center" vertical="center"/>
    </xf>
    <xf numFmtId="0" fontId="11" fillId="2" borderId="18" xfId="2" applyNumberFormat="1" applyFont="1" applyFill="1" applyBorder="1" applyAlignment="1">
      <alignment horizontal="center" vertical="center" shrinkToFit="1"/>
    </xf>
    <xf numFmtId="0" fontId="11" fillId="2" borderId="18" xfId="0" applyNumberFormat="1" applyFont="1" applyFill="1" applyBorder="1" applyAlignment="1">
      <alignment horizontal="center" vertical="center" shrinkToFit="1"/>
    </xf>
    <xf numFmtId="41" fontId="11" fillId="2" borderId="18" xfId="1" applyFont="1" applyFill="1" applyBorder="1" applyAlignment="1">
      <alignment horizontal="center" vertical="center" shrinkToFit="1"/>
    </xf>
    <xf numFmtId="41" fontId="11" fillId="2" borderId="33" xfId="1" applyFont="1" applyFill="1" applyBorder="1" applyAlignment="1">
      <alignment vertical="center"/>
    </xf>
    <xf numFmtId="41" fontId="11" fillId="2" borderId="18" xfId="1" applyFont="1" applyFill="1" applyBorder="1" applyAlignment="1">
      <alignment vertical="center"/>
    </xf>
    <xf numFmtId="41" fontId="11" fillId="2" borderId="19" xfId="1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2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41" fontId="11" fillId="0" borderId="4" xfId="1" applyFont="1" applyFill="1" applyBorder="1" applyAlignment="1">
      <alignment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41" fontId="11" fillId="2" borderId="25" xfId="1" applyFont="1" applyFill="1" applyBorder="1" applyAlignment="1">
      <alignment vertical="center"/>
    </xf>
    <xf numFmtId="41" fontId="11" fillId="2" borderId="19" xfId="1" applyFont="1" applyFill="1" applyBorder="1" applyAlignment="1">
      <alignment vertical="center" shrinkToFit="1"/>
    </xf>
    <xf numFmtId="0" fontId="11" fillId="0" borderId="18" xfId="0" applyNumberFormat="1" applyFont="1" applyFill="1" applyBorder="1" applyAlignment="1">
      <alignment horizontal="center" vertical="center" shrinkToFit="1"/>
    </xf>
    <xf numFmtId="41" fontId="11" fillId="0" borderId="19" xfId="1" applyFont="1" applyFill="1" applyBorder="1" applyAlignment="1">
      <alignment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5" xfId="0" applyNumberFormat="1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41" fontId="11" fillId="2" borderId="15" xfId="1" applyFont="1" applyFill="1" applyBorder="1" applyAlignment="1">
      <alignment horizontal="center" vertical="center" shrinkToFit="1"/>
    </xf>
    <xf numFmtId="41" fontId="11" fillId="2" borderId="27" xfId="1" applyFont="1" applyFill="1" applyBorder="1" applyAlignment="1">
      <alignment vertical="center"/>
    </xf>
    <xf numFmtId="41" fontId="11" fillId="3" borderId="42" xfId="1" applyFont="1" applyFill="1" applyBorder="1" applyAlignment="1">
      <alignment vertical="center" shrinkToFit="1"/>
    </xf>
    <xf numFmtId="41" fontId="11" fillId="2" borderId="35" xfId="1" applyFont="1" applyFill="1" applyBorder="1" applyAlignment="1">
      <alignment vertical="center"/>
    </xf>
    <xf numFmtId="41" fontId="11" fillId="2" borderId="15" xfId="1" applyFont="1" applyFill="1" applyBorder="1" applyAlignment="1">
      <alignment vertical="center"/>
    </xf>
    <xf numFmtId="41" fontId="11" fillId="2" borderId="16" xfId="1" applyFont="1" applyFill="1" applyBorder="1" applyAlignment="1">
      <alignment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2" xfId="0" applyNumberFormat="1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41" fontId="11" fillId="0" borderId="12" xfId="1" applyFont="1" applyFill="1" applyBorder="1" applyAlignment="1">
      <alignment horizontal="center" vertical="center" shrinkToFit="1"/>
    </xf>
    <xf numFmtId="41" fontId="11" fillId="2" borderId="23" xfId="1" applyFont="1" applyFill="1" applyBorder="1" applyAlignment="1">
      <alignment vertical="center"/>
    </xf>
    <xf numFmtId="41" fontId="11" fillId="3" borderId="38" xfId="1" applyFont="1" applyFill="1" applyBorder="1" applyAlignment="1">
      <alignment vertical="center" shrinkToFit="1"/>
    </xf>
    <xf numFmtId="41" fontId="11" fillId="0" borderId="31" xfId="1" applyFont="1" applyFill="1" applyBorder="1" applyAlignment="1">
      <alignment vertical="center"/>
    </xf>
    <xf numFmtId="41" fontId="11" fillId="0" borderId="12" xfId="1" applyFont="1" applyFill="1" applyBorder="1" applyAlignment="1">
      <alignment vertical="center"/>
    </xf>
    <xf numFmtId="41" fontId="11" fillId="0" borderId="13" xfId="1" applyFont="1" applyFill="1" applyBorder="1" applyAlignment="1">
      <alignment vertical="center" shrinkToFit="1"/>
    </xf>
    <xf numFmtId="41" fontId="11" fillId="2" borderId="7" xfId="1" applyFont="1" applyFill="1" applyBorder="1" applyAlignment="1">
      <alignment vertical="center" shrinkToFit="1"/>
    </xf>
    <xf numFmtId="41" fontId="11" fillId="2" borderId="26" xfId="1" applyFont="1" applyFill="1" applyBorder="1" applyAlignment="1">
      <alignment vertical="center"/>
    </xf>
    <xf numFmtId="41" fontId="11" fillId="2" borderId="16" xfId="1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41" fontId="11" fillId="2" borderId="3" xfId="1" applyFont="1" applyFill="1" applyBorder="1" applyAlignment="1">
      <alignment horizontal="center" vertical="center" shrinkToFit="1"/>
    </xf>
    <xf numFmtId="41" fontId="11" fillId="2" borderId="34" xfId="1" applyFont="1" applyFill="1" applyBorder="1" applyAlignment="1">
      <alignment vertical="center"/>
    </xf>
    <xf numFmtId="41" fontId="11" fillId="2" borderId="3" xfId="1" applyFont="1" applyFill="1" applyBorder="1" applyAlignment="1">
      <alignment vertical="center"/>
    </xf>
    <xf numFmtId="41" fontId="11" fillId="2" borderId="4" xfId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horizontal="center" vertical="center" shrinkToFit="1"/>
    </xf>
    <xf numFmtId="0" fontId="11" fillId="0" borderId="15" xfId="0" applyNumberFormat="1" applyFont="1" applyFill="1" applyBorder="1" applyAlignment="1">
      <alignment horizontal="center" vertical="center" shrinkToFit="1"/>
    </xf>
    <xf numFmtId="41" fontId="11" fillId="0" borderId="15" xfId="1" applyFont="1" applyFill="1" applyBorder="1" applyAlignment="1">
      <alignment horizontal="center" vertical="center" shrinkToFit="1"/>
    </xf>
    <xf numFmtId="41" fontId="11" fillId="0" borderId="16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shrinkToFit="1"/>
    </xf>
    <xf numFmtId="41" fontId="11" fillId="0" borderId="23" xfId="1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 vertical="center" shrinkToFit="1"/>
    </xf>
    <xf numFmtId="41" fontId="11" fillId="0" borderId="27" xfId="1" applyFont="1" applyFill="1" applyBorder="1" applyAlignment="1">
      <alignment vertical="center"/>
    </xf>
    <xf numFmtId="41" fontId="11" fillId="0" borderId="35" xfId="1" applyFont="1" applyFill="1" applyBorder="1" applyAlignment="1">
      <alignment vertical="center"/>
    </xf>
    <xf numFmtId="41" fontId="11" fillId="0" borderId="15" xfId="1" applyFont="1" applyFill="1" applyBorder="1" applyAlignment="1">
      <alignment vertical="center"/>
    </xf>
    <xf numFmtId="0" fontId="11" fillId="2" borderId="3" xfId="0" applyNumberFormat="1" applyFont="1" applyFill="1" applyBorder="1" applyAlignment="1">
      <alignment horizontal="center" vertical="center" shrinkToFit="1"/>
    </xf>
    <xf numFmtId="41" fontId="11" fillId="2" borderId="4" xfId="1" applyFont="1" applyFill="1" applyBorder="1" applyAlignment="1">
      <alignment vertical="center" shrinkToFit="1"/>
    </xf>
    <xf numFmtId="41" fontId="11" fillId="2" borderId="31" xfId="1" applyFont="1" applyFill="1" applyBorder="1" applyAlignment="1">
      <alignment vertical="center"/>
    </xf>
    <xf numFmtId="41" fontId="11" fillId="2" borderId="12" xfId="1" applyFont="1" applyFill="1" applyBorder="1" applyAlignment="1">
      <alignment vertical="center"/>
    </xf>
    <xf numFmtId="41" fontId="11" fillId="2" borderId="13" xfId="1" applyFont="1" applyFill="1" applyBorder="1" applyAlignment="1">
      <alignment vertical="center" shrinkToFit="1"/>
    </xf>
    <xf numFmtId="41" fontId="11" fillId="2" borderId="36" xfId="1" applyFont="1" applyFill="1" applyBorder="1" applyAlignment="1">
      <alignment vertical="center"/>
    </xf>
    <xf numFmtId="41" fontId="11" fillId="2" borderId="20" xfId="1" applyFont="1" applyFill="1" applyBorder="1" applyAlignment="1">
      <alignment vertical="center"/>
    </xf>
    <xf numFmtId="41" fontId="11" fillId="2" borderId="28" xfId="1" applyFont="1" applyFill="1" applyBorder="1" applyAlignment="1">
      <alignment vertical="center"/>
    </xf>
    <xf numFmtId="41" fontId="11" fillId="3" borderId="43" xfId="1" applyFont="1" applyFill="1" applyBorder="1" applyAlignment="1">
      <alignment vertical="center" shrinkToFit="1"/>
    </xf>
    <xf numFmtId="41" fontId="11" fillId="2" borderId="21" xfId="1" applyFont="1" applyFill="1" applyBorder="1" applyAlignment="1">
      <alignment vertical="center" shrinkToFit="1"/>
    </xf>
    <xf numFmtId="41" fontId="11" fillId="0" borderId="29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0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5" xfId="2" applyNumberFormat="1" applyFont="1" applyFill="1" applyBorder="1" applyAlignment="1">
      <alignment horizontal="center" vertical="center" shrinkToFit="1"/>
    </xf>
    <xf numFmtId="41" fontId="7" fillId="2" borderId="18" xfId="1" applyFont="1" applyFill="1" applyBorder="1" applyAlignment="1">
      <alignment horizontal="center" vertical="center"/>
    </xf>
    <xf numFmtId="41" fontId="7" fillId="2" borderId="22" xfId="1" applyFont="1" applyFill="1" applyBorder="1" applyAlignment="1">
      <alignment horizontal="center" vertical="center" shrinkToFit="1"/>
    </xf>
    <xf numFmtId="41" fontId="7" fillId="3" borderId="37" xfId="1" applyFont="1" applyFill="1" applyBorder="1" applyAlignment="1">
      <alignment horizontal="center" vertical="center" shrinkToFit="1"/>
    </xf>
    <xf numFmtId="41" fontId="7" fillId="2" borderId="30" xfId="1" applyFont="1" applyFill="1" applyBorder="1" applyAlignment="1">
      <alignment horizontal="center" vertical="center" shrinkToFit="1"/>
    </xf>
    <xf numFmtId="41" fontId="7" fillId="2" borderId="23" xfId="1" applyFont="1" applyFill="1" applyBorder="1" applyAlignment="1">
      <alignment horizontal="right" vertical="center" shrinkToFit="1"/>
    </xf>
    <xf numFmtId="41" fontId="7" fillId="3" borderId="38" xfId="1" applyFont="1" applyFill="1" applyBorder="1" applyAlignment="1">
      <alignment horizontal="right" vertical="center" shrinkToFit="1"/>
    </xf>
    <xf numFmtId="41" fontId="7" fillId="2" borderId="31" xfId="1" applyFont="1" applyFill="1" applyBorder="1" applyAlignment="1">
      <alignment horizontal="right" vertical="center" shrinkToFit="1"/>
    </xf>
    <xf numFmtId="0" fontId="12" fillId="0" borderId="0" xfId="0" applyFont="1">
      <alignment vertical="center"/>
    </xf>
  </cellXfs>
  <cellStyles count="3">
    <cellStyle name="쉼표 [0]" xfId="1" builtinId="6"/>
    <cellStyle name="쉼표 [0] 2 3" xfId="2"/>
    <cellStyle name="표준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8"/>
  <sheetViews>
    <sheetView tabSelected="1" zoomScale="70" zoomScaleNormal="70" workbookViewId="0">
      <selection activeCell="B3" sqref="B3:B5"/>
    </sheetView>
  </sheetViews>
  <sheetFormatPr defaultRowHeight="16.5" x14ac:dyDescent="0.3"/>
  <cols>
    <col min="1" max="1" width="2.125" customWidth="1"/>
    <col min="3" max="3" width="25.625" customWidth="1"/>
    <col min="4" max="4" width="36.25" customWidth="1"/>
    <col min="5" max="5" width="37.375" customWidth="1"/>
    <col min="6" max="6" width="13.625" customWidth="1"/>
    <col min="7" max="7" width="14.375" customWidth="1"/>
    <col min="8" max="12" width="20.5" customWidth="1"/>
  </cols>
  <sheetData>
    <row r="1" spans="2:12" ht="48.75" customHeight="1" x14ac:dyDescent="0.3">
      <c r="B1" s="75" t="s">
        <v>634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2" ht="27" thickBot="1" x14ac:dyDescent="0.35">
      <c r="B2" s="1" t="s">
        <v>633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33.75" customHeight="1" x14ac:dyDescent="0.3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5" t="s">
        <v>5</v>
      </c>
      <c r="H3" s="6" t="s">
        <v>6</v>
      </c>
      <c r="I3" s="6"/>
      <c r="J3" s="6"/>
      <c r="K3" s="6"/>
      <c r="L3" s="64"/>
    </row>
    <row r="4" spans="2:12" ht="24.75" thickBot="1" x14ac:dyDescent="0.35">
      <c r="B4" s="7"/>
      <c r="C4" s="8"/>
      <c r="D4" s="8"/>
      <c r="E4" s="8"/>
      <c r="F4" s="8"/>
      <c r="G4" s="9"/>
      <c r="H4" s="9" t="s">
        <v>7</v>
      </c>
      <c r="I4" s="188" t="s">
        <v>8</v>
      </c>
      <c r="J4" s="10"/>
      <c r="K4" s="10"/>
      <c r="L4" s="65" t="s">
        <v>9</v>
      </c>
    </row>
    <row r="5" spans="2:12" ht="24.75" thickBot="1" x14ac:dyDescent="0.35">
      <c r="B5" s="11"/>
      <c r="C5" s="12"/>
      <c r="D5" s="12"/>
      <c r="E5" s="12"/>
      <c r="F5" s="12"/>
      <c r="G5" s="13"/>
      <c r="H5" s="189"/>
      <c r="I5" s="190" t="s">
        <v>10</v>
      </c>
      <c r="J5" s="191" t="s">
        <v>11</v>
      </c>
      <c r="K5" s="15" t="s">
        <v>12</v>
      </c>
      <c r="L5" s="66"/>
    </row>
    <row r="6" spans="2:12" s="195" customFormat="1" ht="27" customHeight="1" thickTop="1" x14ac:dyDescent="0.3">
      <c r="B6" s="16" t="s">
        <v>7</v>
      </c>
      <c r="C6" s="17"/>
      <c r="D6" s="17"/>
      <c r="E6" s="17"/>
      <c r="F6" s="17"/>
      <c r="G6" s="18">
        <f>SUBTOTAL(9,G7:G325)</f>
        <v>7988</v>
      </c>
      <c r="H6" s="192">
        <f>SUBTOTAL(9,H7:H294)</f>
        <v>281357900</v>
      </c>
      <c r="I6" s="193">
        <f>SUBTOTAL(9,I7:I281)</f>
        <v>274399200</v>
      </c>
      <c r="J6" s="194">
        <f>SUBTOTAL(9,J7:J225)</f>
        <v>109759700</v>
      </c>
      <c r="K6" s="19">
        <f>SUBTOTAL(9,K7:K218)</f>
        <v>164639500</v>
      </c>
      <c r="L6" s="67">
        <f>SUBTOTAL(9,L7:L375)</f>
        <v>6958700</v>
      </c>
    </row>
    <row r="7" spans="2:12" s="77" customFormat="1" ht="19.5" customHeight="1" x14ac:dyDescent="0.3">
      <c r="B7" s="78">
        <v>1</v>
      </c>
      <c r="C7" s="79" t="s">
        <v>13</v>
      </c>
      <c r="D7" s="80" t="s">
        <v>14</v>
      </c>
      <c r="E7" s="80" t="s">
        <v>15</v>
      </c>
      <c r="F7" s="80" t="s">
        <v>16</v>
      </c>
      <c r="G7" s="81">
        <v>20</v>
      </c>
      <c r="H7" s="82">
        <f t="shared" ref="H7:H50" si="0">I7+L7</f>
        <v>700000</v>
      </c>
      <c r="I7" s="83">
        <f t="shared" ref="I7:I49" si="1">G7*35000</f>
        <v>700000</v>
      </c>
      <c r="J7" s="84">
        <f t="shared" ref="J7:J18" si="2">I7*0.4</f>
        <v>280000</v>
      </c>
      <c r="K7" s="85">
        <f t="shared" ref="K7:K18" si="3">I7*0.6</f>
        <v>420000</v>
      </c>
      <c r="L7" s="86">
        <v>0</v>
      </c>
    </row>
    <row r="8" spans="2:12" s="77" customFormat="1" ht="19.5" customHeight="1" x14ac:dyDescent="0.3">
      <c r="B8" s="78">
        <v>2</v>
      </c>
      <c r="C8" s="79" t="s">
        <v>13</v>
      </c>
      <c r="D8" s="80" t="s">
        <v>17</v>
      </c>
      <c r="E8" s="80" t="s">
        <v>18</v>
      </c>
      <c r="F8" s="80" t="s">
        <v>19</v>
      </c>
      <c r="G8" s="81">
        <v>71</v>
      </c>
      <c r="H8" s="82">
        <f t="shared" si="0"/>
        <v>2489000</v>
      </c>
      <c r="I8" s="83">
        <f t="shared" si="1"/>
        <v>2485000</v>
      </c>
      <c r="J8" s="84">
        <f t="shared" si="2"/>
        <v>994000</v>
      </c>
      <c r="K8" s="85">
        <f t="shared" si="3"/>
        <v>1491000</v>
      </c>
      <c r="L8" s="86">
        <v>4000</v>
      </c>
    </row>
    <row r="9" spans="2:12" s="77" customFormat="1" ht="19.5" customHeight="1" x14ac:dyDescent="0.3">
      <c r="B9" s="78">
        <v>3</v>
      </c>
      <c r="C9" s="79" t="s">
        <v>13</v>
      </c>
      <c r="D9" s="80" t="s">
        <v>20</v>
      </c>
      <c r="E9" s="80" t="s">
        <v>21</v>
      </c>
      <c r="F9" s="80" t="s">
        <v>22</v>
      </c>
      <c r="G9" s="81">
        <v>44</v>
      </c>
      <c r="H9" s="82">
        <f t="shared" si="0"/>
        <v>1540000</v>
      </c>
      <c r="I9" s="83">
        <f t="shared" si="1"/>
        <v>1540000</v>
      </c>
      <c r="J9" s="84">
        <f t="shared" si="2"/>
        <v>616000</v>
      </c>
      <c r="K9" s="85">
        <f t="shared" si="3"/>
        <v>924000</v>
      </c>
      <c r="L9" s="86">
        <v>0</v>
      </c>
    </row>
    <row r="10" spans="2:12" s="77" customFormat="1" ht="19.5" customHeight="1" x14ac:dyDescent="0.3">
      <c r="B10" s="78">
        <v>4</v>
      </c>
      <c r="C10" s="79" t="s">
        <v>23</v>
      </c>
      <c r="D10" s="80" t="s">
        <v>24</v>
      </c>
      <c r="E10" s="80" t="s">
        <v>25</v>
      </c>
      <c r="F10" s="80" t="s">
        <v>26</v>
      </c>
      <c r="G10" s="81">
        <v>35</v>
      </c>
      <c r="H10" s="82">
        <f t="shared" si="0"/>
        <v>1235000</v>
      </c>
      <c r="I10" s="83">
        <f t="shared" si="1"/>
        <v>1225000</v>
      </c>
      <c r="J10" s="84">
        <f t="shared" si="2"/>
        <v>490000</v>
      </c>
      <c r="K10" s="85">
        <f t="shared" si="3"/>
        <v>735000</v>
      </c>
      <c r="L10" s="87">
        <v>10000</v>
      </c>
    </row>
    <row r="11" spans="2:12" s="77" customFormat="1" ht="19.5" customHeight="1" x14ac:dyDescent="0.3">
      <c r="B11" s="78">
        <v>5</v>
      </c>
      <c r="C11" s="79" t="s">
        <v>27</v>
      </c>
      <c r="D11" s="88" t="s">
        <v>28</v>
      </c>
      <c r="E11" s="88" t="s">
        <v>29</v>
      </c>
      <c r="F11" s="79" t="s">
        <v>30</v>
      </c>
      <c r="G11" s="81">
        <v>31</v>
      </c>
      <c r="H11" s="82">
        <f t="shared" si="0"/>
        <v>1085000</v>
      </c>
      <c r="I11" s="83">
        <f t="shared" si="1"/>
        <v>1085000</v>
      </c>
      <c r="J11" s="84">
        <f t="shared" si="2"/>
        <v>434000</v>
      </c>
      <c r="K11" s="85">
        <f t="shared" si="3"/>
        <v>651000</v>
      </c>
      <c r="L11" s="86"/>
    </row>
    <row r="12" spans="2:12" s="77" customFormat="1" ht="19.5" customHeight="1" x14ac:dyDescent="0.3">
      <c r="B12" s="78">
        <v>6</v>
      </c>
      <c r="C12" s="79" t="s">
        <v>31</v>
      </c>
      <c r="D12" s="80" t="s">
        <v>32</v>
      </c>
      <c r="E12" s="80" t="s">
        <v>33</v>
      </c>
      <c r="F12" s="80" t="s">
        <v>34</v>
      </c>
      <c r="G12" s="81">
        <v>3</v>
      </c>
      <c r="H12" s="82">
        <f t="shared" si="0"/>
        <v>135000</v>
      </c>
      <c r="I12" s="83">
        <f t="shared" si="1"/>
        <v>105000</v>
      </c>
      <c r="J12" s="84">
        <f t="shared" si="2"/>
        <v>42000</v>
      </c>
      <c r="K12" s="85">
        <f t="shared" si="3"/>
        <v>63000</v>
      </c>
      <c r="L12" s="87">
        <v>30000</v>
      </c>
    </row>
    <row r="13" spans="2:12" s="77" customFormat="1" ht="19.5" customHeight="1" x14ac:dyDescent="0.3">
      <c r="B13" s="78">
        <v>7</v>
      </c>
      <c r="C13" s="79" t="s">
        <v>35</v>
      </c>
      <c r="D13" s="79" t="s">
        <v>36</v>
      </c>
      <c r="E13" s="79" t="s">
        <v>37</v>
      </c>
      <c r="F13" s="79" t="s">
        <v>38</v>
      </c>
      <c r="G13" s="81">
        <v>42</v>
      </c>
      <c r="H13" s="82">
        <f t="shared" si="0"/>
        <v>1470000</v>
      </c>
      <c r="I13" s="83">
        <f t="shared" si="1"/>
        <v>1470000</v>
      </c>
      <c r="J13" s="84">
        <f t="shared" si="2"/>
        <v>588000</v>
      </c>
      <c r="K13" s="85">
        <f t="shared" si="3"/>
        <v>882000</v>
      </c>
      <c r="L13" s="87"/>
    </row>
    <row r="14" spans="2:12" s="77" customFormat="1" ht="19.5" customHeight="1" x14ac:dyDescent="0.3">
      <c r="B14" s="78">
        <v>8</v>
      </c>
      <c r="C14" s="79" t="s">
        <v>39</v>
      </c>
      <c r="D14" s="79" t="s">
        <v>40</v>
      </c>
      <c r="E14" s="79" t="s">
        <v>41</v>
      </c>
      <c r="F14" s="79" t="s">
        <v>42</v>
      </c>
      <c r="G14" s="81">
        <v>13</v>
      </c>
      <c r="H14" s="82">
        <f t="shared" si="0"/>
        <v>455000</v>
      </c>
      <c r="I14" s="83">
        <f t="shared" si="1"/>
        <v>455000</v>
      </c>
      <c r="J14" s="84">
        <f t="shared" si="2"/>
        <v>182000</v>
      </c>
      <c r="K14" s="85">
        <f t="shared" si="3"/>
        <v>273000</v>
      </c>
      <c r="L14" s="87"/>
    </row>
    <row r="15" spans="2:12" s="77" customFormat="1" ht="19.5" customHeight="1" x14ac:dyDescent="0.3">
      <c r="B15" s="78">
        <v>9</v>
      </c>
      <c r="C15" s="79" t="s">
        <v>39</v>
      </c>
      <c r="D15" s="79" t="s">
        <v>43</v>
      </c>
      <c r="E15" s="79" t="s">
        <v>44</v>
      </c>
      <c r="F15" s="79" t="s">
        <v>45</v>
      </c>
      <c r="G15" s="81">
        <v>8</v>
      </c>
      <c r="H15" s="82">
        <f t="shared" si="0"/>
        <v>432000</v>
      </c>
      <c r="I15" s="83">
        <f t="shared" si="1"/>
        <v>280000</v>
      </c>
      <c r="J15" s="84">
        <f t="shared" si="2"/>
        <v>112000</v>
      </c>
      <c r="K15" s="85">
        <f t="shared" si="3"/>
        <v>168000</v>
      </c>
      <c r="L15" s="87">
        <v>152000</v>
      </c>
    </row>
    <row r="16" spans="2:12" s="77" customFormat="1" ht="19.5" customHeight="1" thickBot="1" x14ac:dyDescent="0.35">
      <c r="B16" s="89">
        <v>10</v>
      </c>
      <c r="C16" s="90" t="s">
        <v>35</v>
      </c>
      <c r="D16" s="90" t="s">
        <v>46</v>
      </c>
      <c r="E16" s="90" t="s">
        <v>47</v>
      </c>
      <c r="F16" s="90" t="s">
        <v>48</v>
      </c>
      <c r="G16" s="91">
        <v>17</v>
      </c>
      <c r="H16" s="92">
        <f t="shared" si="0"/>
        <v>595000</v>
      </c>
      <c r="I16" s="93">
        <f t="shared" si="1"/>
        <v>595000</v>
      </c>
      <c r="J16" s="94">
        <f t="shared" si="2"/>
        <v>238000</v>
      </c>
      <c r="K16" s="95">
        <f t="shared" si="3"/>
        <v>357000</v>
      </c>
      <c r="L16" s="96"/>
    </row>
    <row r="17" spans="2:12" s="77" customFormat="1" ht="19.5" customHeight="1" x14ac:dyDescent="0.3">
      <c r="B17" s="97">
        <v>11</v>
      </c>
      <c r="C17" s="98" t="s">
        <v>27</v>
      </c>
      <c r="D17" s="98" t="s">
        <v>49</v>
      </c>
      <c r="E17" s="98" t="s">
        <v>50</v>
      </c>
      <c r="F17" s="98" t="s">
        <v>51</v>
      </c>
      <c r="G17" s="99">
        <v>20</v>
      </c>
      <c r="H17" s="100">
        <f t="shared" si="0"/>
        <v>708000</v>
      </c>
      <c r="I17" s="101">
        <f t="shared" si="1"/>
        <v>700000</v>
      </c>
      <c r="J17" s="102">
        <f t="shared" si="2"/>
        <v>280000</v>
      </c>
      <c r="K17" s="103">
        <f t="shared" si="3"/>
        <v>420000</v>
      </c>
      <c r="L17" s="104">
        <v>8000</v>
      </c>
    </row>
    <row r="18" spans="2:12" s="77" customFormat="1" ht="19.5" customHeight="1" x14ac:dyDescent="0.3">
      <c r="B18" s="78">
        <v>12</v>
      </c>
      <c r="C18" s="80" t="s">
        <v>39</v>
      </c>
      <c r="D18" s="80" t="s">
        <v>52</v>
      </c>
      <c r="E18" s="80" t="s">
        <v>53</v>
      </c>
      <c r="F18" s="80" t="s">
        <v>54</v>
      </c>
      <c r="G18" s="81">
        <v>20</v>
      </c>
      <c r="H18" s="82">
        <f t="shared" si="0"/>
        <v>700000</v>
      </c>
      <c r="I18" s="83">
        <f t="shared" si="1"/>
        <v>700000</v>
      </c>
      <c r="J18" s="84">
        <f t="shared" si="2"/>
        <v>280000</v>
      </c>
      <c r="K18" s="85">
        <f t="shared" si="3"/>
        <v>420000</v>
      </c>
      <c r="L18" s="87"/>
    </row>
    <row r="19" spans="2:12" s="77" customFormat="1" ht="19.5" customHeight="1" x14ac:dyDescent="0.3">
      <c r="B19" s="78">
        <v>13</v>
      </c>
      <c r="C19" s="80" t="s">
        <v>35</v>
      </c>
      <c r="D19" s="80" t="s">
        <v>55</v>
      </c>
      <c r="E19" s="80" t="s">
        <v>56</v>
      </c>
      <c r="F19" s="80" t="s">
        <v>57</v>
      </c>
      <c r="G19" s="105">
        <v>30</v>
      </c>
      <c r="H19" s="82">
        <f t="shared" si="0"/>
        <v>1050000</v>
      </c>
      <c r="I19" s="83">
        <f t="shared" si="1"/>
        <v>1050000</v>
      </c>
      <c r="J19" s="84">
        <f>I19*0.4</f>
        <v>420000</v>
      </c>
      <c r="K19" s="85">
        <f>I19*0.6</f>
        <v>630000</v>
      </c>
      <c r="L19" s="87"/>
    </row>
    <row r="20" spans="2:12" s="77" customFormat="1" ht="19.5" customHeight="1" x14ac:dyDescent="0.3">
      <c r="B20" s="78">
        <v>14</v>
      </c>
      <c r="C20" s="79" t="s">
        <v>39</v>
      </c>
      <c r="D20" s="106" t="s">
        <v>58</v>
      </c>
      <c r="E20" s="106" t="s">
        <v>59</v>
      </c>
      <c r="F20" s="79" t="s">
        <v>60</v>
      </c>
      <c r="G20" s="81">
        <v>18</v>
      </c>
      <c r="H20" s="82">
        <f t="shared" si="0"/>
        <v>648000</v>
      </c>
      <c r="I20" s="83">
        <f t="shared" si="1"/>
        <v>630000</v>
      </c>
      <c r="J20" s="84">
        <f t="shared" ref="J20:J66" si="4">I20*0.4</f>
        <v>252000</v>
      </c>
      <c r="K20" s="85">
        <f t="shared" ref="K20:K66" si="5">I20*0.6</f>
        <v>378000</v>
      </c>
      <c r="L20" s="87">
        <v>18000</v>
      </c>
    </row>
    <row r="21" spans="2:12" s="77" customFormat="1" ht="19.5" customHeight="1" x14ac:dyDescent="0.3">
      <c r="B21" s="107">
        <v>15</v>
      </c>
      <c r="C21" s="108" t="s">
        <v>39</v>
      </c>
      <c r="D21" s="109" t="s">
        <v>61</v>
      </c>
      <c r="E21" s="109" t="s">
        <v>62</v>
      </c>
      <c r="F21" s="108" t="s">
        <v>63</v>
      </c>
      <c r="G21" s="105">
        <v>60</v>
      </c>
      <c r="H21" s="82">
        <f t="shared" si="0"/>
        <v>2100000</v>
      </c>
      <c r="I21" s="83">
        <f t="shared" si="1"/>
        <v>2100000</v>
      </c>
      <c r="J21" s="110">
        <f t="shared" si="4"/>
        <v>840000</v>
      </c>
      <c r="K21" s="111">
        <f t="shared" si="5"/>
        <v>1260000</v>
      </c>
      <c r="L21" s="112"/>
    </row>
    <row r="22" spans="2:12" s="77" customFormat="1" ht="19.5" customHeight="1" x14ac:dyDescent="0.3">
      <c r="B22" s="78">
        <v>16</v>
      </c>
      <c r="C22" s="79" t="s">
        <v>27</v>
      </c>
      <c r="D22" s="106" t="s">
        <v>64</v>
      </c>
      <c r="E22" s="106" t="s">
        <v>65</v>
      </c>
      <c r="F22" s="79" t="s">
        <v>66</v>
      </c>
      <c r="G22" s="81">
        <v>16</v>
      </c>
      <c r="H22" s="82">
        <f t="shared" si="0"/>
        <v>560000</v>
      </c>
      <c r="I22" s="83">
        <f t="shared" si="1"/>
        <v>560000</v>
      </c>
      <c r="J22" s="84">
        <f t="shared" si="4"/>
        <v>224000</v>
      </c>
      <c r="K22" s="85">
        <f t="shared" si="5"/>
        <v>336000</v>
      </c>
      <c r="L22" s="87"/>
    </row>
    <row r="23" spans="2:12" s="77" customFormat="1" ht="19.5" customHeight="1" x14ac:dyDescent="0.3">
      <c r="B23" s="78">
        <v>17</v>
      </c>
      <c r="C23" s="113" t="s">
        <v>39</v>
      </c>
      <c r="D23" s="113" t="s">
        <v>67</v>
      </c>
      <c r="E23" s="113" t="s">
        <v>68</v>
      </c>
      <c r="F23" s="113" t="s">
        <v>69</v>
      </c>
      <c r="G23" s="105">
        <v>39</v>
      </c>
      <c r="H23" s="114">
        <f t="shared" si="0"/>
        <v>1365000</v>
      </c>
      <c r="I23" s="83">
        <f t="shared" si="1"/>
        <v>1365000</v>
      </c>
      <c r="J23" s="110">
        <f t="shared" si="4"/>
        <v>546000</v>
      </c>
      <c r="K23" s="111">
        <f t="shared" si="5"/>
        <v>819000</v>
      </c>
      <c r="L23" s="112"/>
    </row>
    <row r="24" spans="2:12" s="77" customFormat="1" ht="19.5" customHeight="1" x14ac:dyDescent="0.3">
      <c r="B24" s="78">
        <v>18</v>
      </c>
      <c r="C24" s="115" t="s">
        <v>13</v>
      </c>
      <c r="D24" s="80" t="s">
        <v>70</v>
      </c>
      <c r="E24" s="80" t="s">
        <v>71</v>
      </c>
      <c r="F24" s="116" t="s">
        <v>72</v>
      </c>
      <c r="G24" s="81">
        <v>16</v>
      </c>
      <c r="H24" s="114">
        <f t="shared" si="0"/>
        <v>560000</v>
      </c>
      <c r="I24" s="83">
        <f t="shared" si="1"/>
        <v>560000</v>
      </c>
      <c r="J24" s="84">
        <f t="shared" si="4"/>
        <v>224000</v>
      </c>
      <c r="K24" s="85">
        <f t="shared" si="5"/>
        <v>336000</v>
      </c>
      <c r="L24" s="87"/>
    </row>
    <row r="25" spans="2:12" s="77" customFormat="1" ht="19.5" customHeight="1" x14ac:dyDescent="0.3">
      <c r="B25" s="78">
        <v>19</v>
      </c>
      <c r="C25" s="115" t="s">
        <v>39</v>
      </c>
      <c r="D25" s="80" t="s">
        <v>73</v>
      </c>
      <c r="E25" s="80" t="s">
        <v>74</v>
      </c>
      <c r="F25" s="116" t="s">
        <v>75</v>
      </c>
      <c r="G25" s="81">
        <v>12</v>
      </c>
      <c r="H25" s="82">
        <f t="shared" si="0"/>
        <v>432000</v>
      </c>
      <c r="I25" s="83">
        <f t="shared" si="1"/>
        <v>420000</v>
      </c>
      <c r="J25" s="84">
        <f t="shared" si="4"/>
        <v>168000</v>
      </c>
      <c r="K25" s="85">
        <f t="shared" si="5"/>
        <v>252000</v>
      </c>
      <c r="L25" s="87">
        <v>12000</v>
      </c>
    </row>
    <row r="26" spans="2:12" s="77" customFormat="1" ht="19.5" customHeight="1" thickBot="1" x14ac:dyDescent="0.35">
      <c r="B26" s="89">
        <v>20</v>
      </c>
      <c r="C26" s="117" t="s">
        <v>39</v>
      </c>
      <c r="D26" s="118" t="s">
        <v>76</v>
      </c>
      <c r="E26" s="118" t="s">
        <v>77</v>
      </c>
      <c r="F26" s="119" t="s">
        <v>78</v>
      </c>
      <c r="G26" s="120">
        <v>63</v>
      </c>
      <c r="H26" s="92">
        <f t="shared" si="0"/>
        <v>2206000</v>
      </c>
      <c r="I26" s="93">
        <f t="shared" si="1"/>
        <v>2205000</v>
      </c>
      <c r="J26" s="121">
        <f t="shared" si="4"/>
        <v>882000</v>
      </c>
      <c r="K26" s="122">
        <f t="shared" si="5"/>
        <v>1323000</v>
      </c>
      <c r="L26" s="123">
        <v>1000</v>
      </c>
    </row>
    <row r="27" spans="2:12" s="77" customFormat="1" ht="19.5" customHeight="1" x14ac:dyDescent="0.3">
      <c r="B27" s="97">
        <v>21</v>
      </c>
      <c r="C27" s="124" t="s">
        <v>35</v>
      </c>
      <c r="D27" s="125" t="s">
        <v>79</v>
      </c>
      <c r="E27" s="125" t="s">
        <v>80</v>
      </c>
      <c r="F27" s="126" t="s">
        <v>81</v>
      </c>
      <c r="G27" s="99">
        <v>24</v>
      </c>
      <c r="H27" s="100">
        <f t="shared" si="0"/>
        <v>912000</v>
      </c>
      <c r="I27" s="101">
        <f t="shared" si="1"/>
        <v>840000</v>
      </c>
      <c r="J27" s="102">
        <f t="shared" si="4"/>
        <v>336000</v>
      </c>
      <c r="K27" s="103">
        <f t="shared" si="5"/>
        <v>504000</v>
      </c>
      <c r="L27" s="104">
        <v>72000</v>
      </c>
    </row>
    <row r="28" spans="2:12" s="77" customFormat="1" ht="19.5" customHeight="1" x14ac:dyDescent="0.3">
      <c r="B28" s="78">
        <v>22</v>
      </c>
      <c r="C28" s="127" t="s">
        <v>27</v>
      </c>
      <c r="D28" s="109" t="s">
        <v>82</v>
      </c>
      <c r="E28" s="109" t="s">
        <v>83</v>
      </c>
      <c r="F28" s="108" t="s">
        <v>84</v>
      </c>
      <c r="G28" s="105">
        <v>22</v>
      </c>
      <c r="H28" s="114">
        <f t="shared" si="0"/>
        <v>1188000</v>
      </c>
      <c r="I28" s="83">
        <f t="shared" si="1"/>
        <v>770000</v>
      </c>
      <c r="J28" s="110">
        <f t="shared" si="4"/>
        <v>308000</v>
      </c>
      <c r="K28" s="111">
        <f t="shared" si="5"/>
        <v>462000</v>
      </c>
      <c r="L28" s="112">
        <v>418000</v>
      </c>
    </row>
    <row r="29" spans="2:12" s="77" customFormat="1" ht="19.5" customHeight="1" x14ac:dyDescent="0.3">
      <c r="B29" s="78">
        <v>23</v>
      </c>
      <c r="C29" s="115" t="s">
        <v>39</v>
      </c>
      <c r="D29" s="106" t="s">
        <v>85</v>
      </c>
      <c r="E29" s="106" t="s">
        <v>86</v>
      </c>
      <c r="F29" s="79" t="s">
        <v>87</v>
      </c>
      <c r="G29" s="81">
        <v>40</v>
      </c>
      <c r="H29" s="82">
        <f t="shared" si="0"/>
        <v>1400000</v>
      </c>
      <c r="I29" s="83">
        <f t="shared" si="1"/>
        <v>1400000</v>
      </c>
      <c r="J29" s="84">
        <f t="shared" si="4"/>
        <v>560000</v>
      </c>
      <c r="K29" s="85">
        <f t="shared" si="5"/>
        <v>840000</v>
      </c>
      <c r="L29" s="87"/>
    </row>
    <row r="30" spans="2:12" s="77" customFormat="1" ht="19.5" customHeight="1" x14ac:dyDescent="0.3">
      <c r="B30" s="78">
        <v>24</v>
      </c>
      <c r="C30" s="115" t="s">
        <v>35</v>
      </c>
      <c r="D30" s="80" t="s">
        <v>88</v>
      </c>
      <c r="E30" s="80" t="s">
        <v>89</v>
      </c>
      <c r="F30" s="80" t="s">
        <v>90</v>
      </c>
      <c r="G30" s="81">
        <v>42</v>
      </c>
      <c r="H30" s="82">
        <f t="shared" si="0"/>
        <v>1470000</v>
      </c>
      <c r="I30" s="83">
        <f t="shared" si="1"/>
        <v>1470000</v>
      </c>
      <c r="J30" s="84">
        <f t="shared" si="4"/>
        <v>588000</v>
      </c>
      <c r="K30" s="85">
        <f t="shared" si="5"/>
        <v>882000</v>
      </c>
      <c r="L30" s="87"/>
    </row>
    <row r="31" spans="2:12" s="77" customFormat="1" ht="19.5" customHeight="1" x14ac:dyDescent="0.3">
      <c r="B31" s="78">
        <v>25</v>
      </c>
      <c r="C31" s="127" t="s">
        <v>35</v>
      </c>
      <c r="D31" s="113" t="s">
        <v>91</v>
      </c>
      <c r="E31" s="113" t="s">
        <v>92</v>
      </c>
      <c r="F31" s="113" t="s">
        <v>93</v>
      </c>
      <c r="G31" s="105">
        <v>56</v>
      </c>
      <c r="H31" s="114">
        <f t="shared" si="0"/>
        <v>1960000</v>
      </c>
      <c r="I31" s="83">
        <f t="shared" si="1"/>
        <v>1960000</v>
      </c>
      <c r="J31" s="110">
        <f t="shared" si="4"/>
        <v>784000</v>
      </c>
      <c r="K31" s="111">
        <f t="shared" si="5"/>
        <v>1176000</v>
      </c>
      <c r="L31" s="112"/>
    </row>
    <row r="32" spans="2:12" s="77" customFormat="1" ht="19.5" customHeight="1" x14ac:dyDescent="0.3">
      <c r="B32" s="78">
        <v>26</v>
      </c>
      <c r="C32" s="127" t="s">
        <v>39</v>
      </c>
      <c r="D32" s="113" t="s">
        <v>94</v>
      </c>
      <c r="E32" s="113" t="s">
        <v>95</v>
      </c>
      <c r="F32" s="113" t="s">
        <v>96</v>
      </c>
      <c r="G32" s="105">
        <v>5</v>
      </c>
      <c r="H32" s="114">
        <f t="shared" si="0"/>
        <v>175000</v>
      </c>
      <c r="I32" s="83">
        <f t="shared" si="1"/>
        <v>175000</v>
      </c>
      <c r="J32" s="110">
        <f t="shared" si="4"/>
        <v>70000</v>
      </c>
      <c r="K32" s="111">
        <f t="shared" si="5"/>
        <v>105000</v>
      </c>
      <c r="L32" s="112"/>
    </row>
    <row r="33" spans="2:12" s="77" customFormat="1" ht="19.5" customHeight="1" x14ac:dyDescent="0.3">
      <c r="B33" s="78">
        <v>27</v>
      </c>
      <c r="C33" s="127" t="s">
        <v>35</v>
      </c>
      <c r="D33" s="113" t="s">
        <v>97</v>
      </c>
      <c r="E33" s="113" t="s">
        <v>98</v>
      </c>
      <c r="F33" s="113" t="s">
        <v>99</v>
      </c>
      <c r="G33" s="105">
        <v>12</v>
      </c>
      <c r="H33" s="114">
        <f t="shared" si="0"/>
        <v>456000</v>
      </c>
      <c r="I33" s="83">
        <f t="shared" si="1"/>
        <v>420000</v>
      </c>
      <c r="J33" s="110">
        <f t="shared" si="4"/>
        <v>168000</v>
      </c>
      <c r="K33" s="111">
        <f t="shared" si="5"/>
        <v>252000</v>
      </c>
      <c r="L33" s="112">
        <v>36000</v>
      </c>
    </row>
    <row r="34" spans="2:12" s="77" customFormat="1" ht="19.5" customHeight="1" x14ac:dyDescent="0.3">
      <c r="B34" s="78">
        <v>28</v>
      </c>
      <c r="C34" s="115" t="s">
        <v>39</v>
      </c>
      <c r="D34" s="80" t="s">
        <v>100</v>
      </c>
      <c r="E34" s="80" t="s">
        <v>101</v>
      </c>
      <c r="F34" s="80" t="s">
        <v>102</v>
      </c>
      <c r="G34" s="81">
        <v>11</v>
      </c>
      <c r="H34" s="82">
        <f t="shared" si="0"/>
        <v>416900</v>
      </c>
      <c r="I34" s="83">
        <f t="shared" si="1"/>
        <v>385000</v>
      </c>
      <c r="J34" s="84">
        <f t="shared" si="4"/>
        <v>154000</v>
      </c>
      <c r="K34" s="85">
        <f t="shared" si="5"/>
        <v>231000</v>
      </c>
      <c r="L34" s="87">
        <v>31900</v>
      </c>
    </row>
    <row r="35" spans="2:12" s="77" customFormat="1" ht="19.5" customHeight="1" x14ac:dyDescent="0.3">
      <c r="B35" s="78">
        <v>29</v>
      </c>
      <c r="C35" s="115" t="s">
        <v>23</v>
      </c>
      <c r="D35" s="80" t="s">
        <v>103</v>
      </c>
      <c r="E35" s="80" t="s">
        <v>104</v>
      </c>
      <c r="F35" s="80" t="s">
        <v>26</v>
      </c>
      <c r="G35" s="81">
        <v>33</v>
      </c>
      <c r="H35" s="82">
        <f t="shared" si="0"/>
        <v>1155000</v>
      </c>
      <c r="I35" s="83">
        <f t="shared" si="1"/>
        <v>1155000</v>
      </c>
      <c r="J35" s="84">
        <f t="shared" si="4"/>
        <v>462000</v>
      </c>
      <c r="K35" s="85">
        <f t="shared" si="5"/>
        <v>693000</v>
      </c>
      <c r="L35" s="87"/>
    </row>
    <row r="36" spans="2:12" s="77" customFormat="1" ht="19.5" customHeight="1" thickBot="1" x14ac:dyDescent="0.35">
      <c r="B36" s="89">
        <v>30</v>
      </c>
      <c r="C36" s="128" t="s">
        <v>35</v>
      </c>
      <c r="D36" s="90" t="s">
        <v>105</v>
      </c>
      <c r="E36" s="90" t="s">
        <v>106</v>
      </c>
      <c r="F36" s="90" t="s">
        <v>107</v>
      </c>
      <c r="G36" s="91">
        <v>65</v>
      </c>
      <c r="H36" s="92">
        <f t="shared" si="0"/>
        <v>2535000</v>
      </c>
      <c r="I36" s="93">
        <f t="shared" si="1"/>
        <v>2275000</v>
      </c>
      <c r="J36" s="94">
        <f t="shared" si="4"/>
        <v>910000</v>
      </c>
      <c r="K36" s="95">
        <f t="shared" si="5"/>
        <v>1365000</v>
      </c>
      <c r="L36" s="96">
        <v>260000</v>
      </c>
    </row>
    <row r="37" spans="2:12" s="77" customFormat="1" ht="19.5" customHeight="1" x14ac:dyDescent="0.3">
      <c r="B37" s="97">
        <v>31</v>
      </c>
      <c r="C37" s="126" t="s">
        <v>13</v>
      </c>
      <c r="D37" s="98" t="s">
        <v>108</v>
      </c>
      <c r="E37" s="98" t="s">
        <v>109</v>
      </c>
      <c r="F37" s="98" t="s">
        <v>110</v>
      </c>
      <c r="G37" s="99">
        <v>18</v>
      </c>
      <c r="H37" s="100">
        <f t="shared" si="0"/>
        <v>630000</v>
      </c>
      <c r="I37" s="101">
        <f t="shared" si="1"/>
        <v>630000</v>
      </c>
      <c r="J37" s="102">
        <f t="shared" si="4"/>
        <v>252000</v>
      </c>
      <c r="K37" s="103">
        <f t="shared" si="5"/>
        <v>378000</v>
      </c>
      <c r="L37" s="129"/>
    </row>
    <row r="38" spans="2:12" s="77" customFormat="1" ht="19.5" customHeight="1" x14ac:dyDescent="0.3">
      <c r="B38" s="130">
        <v>32</v>
      </c>
      <c r="C38" s="119" t="s">
        <v>39</v>
      </c>
      <c r="D38" s="131" t="s">
        <v>111</v>
      </c>
      <c r="E38" s="131" t="s">
        <v>112</v>
      </c>
      <c r="F38" s="131" t="s">
        <v>113</v>
      </c>
      <c r="G38" s="120">
        <v>65</v>
      </c>
      <c r="H38" s="132">
        <f t="shared" si="0"/>
        <v>2535000</v>
      </c>
      <c r="I38" s="83">
        <f t="shared" si="1"/>
        <v>2275000</v>
      </c>
      <c r="J38" s="121">
        <f t="shared" si="4"/>
        <v>910000</v>
      </c>
      <c r="K38" s="122">
        <f t="shared" si="5"/>
        <v>1365000</v>
      </c>
      <c r="L38" s="133">
        <v>260000</v>
      </c>
    </row>
    <row r="39" spans="2:12" s="77" customFormat="1" ht="19.5" customHeight="1" x14ac:dyDescent="0.3">
      <c r="B39" s="89">
        <v>33</v>
      </c>
      <c r="C39" s="119" t="s">
        <v>23</v>
      </c>
      <c r="D39" s="131" t="s">
        <v>114</v>
      </c>
      <c r="E39" s="131" t="s">
        <v>115</v>
      </c>
      <c r="F39" s="131" t="s">
        <v>116</v>
      </c>
      <c r="G39" s="120">
        <v>3</v>
      </c>
      <c r="H39" s="132">
        <f t="shared" si="0"/>
        <v>120000</v>
      </c>
      <c r="I39" s="83">
        <f t="shared" si="1"/>
        <v>105000</v>
      </c>
      <c r="J39" s="121">
        <f t="shared" si="4"/>
        <v>42000</v>
      </c>
      <c r="K39" s="122">
        <f t="shared" si="5"/>
        <v>63000</v>
      </c>
      <c r="L39" s="133">
        <v>15000</v>
      </c>
    </row>
    <row r="40" spans="2:12" s="77" customFormat="1" ht="19.5" customHeight="1" x14ac:dyDescent="0.3">
      <c r="B40" s="89">
        <v>34</v>
      </c>
      <c r="C40" s="134" t="s">
        <v>39</v>
      </c>
      <c r="D40" s="90" t="s">
        <v>117</v>
      </c>
      <c r="E40" s="90" t="s">
        <v>118</v>
      </c>
      <c r="F40" s="90" t="s">
        <v>119</v>
      </c>
      <c r="G40" s="91">
        <v>46</v>
      </c>
      <c r="H40" s="132">
        <f t="shared" si="0"/>
        <v>1612000</v>
      </c>
      <c r="I40" s="93">
        <f t="shared" si="1"/>
        <v>1610000</v>
      </c>
      <c r="J40" s="94">
        <f t="shared" si="4"/>
        <v>644000</v>
      </c>
      <c r="K40" s="95">
        <f t="shared" si="5"/>
        <v>966000</v>
      </c>
      <c r="L40" s="135">
        <v>2000</v>
      </c>
    </row>
    <row r="41" spans="2:12" s="77" customFormat="1" ht="19.5" customHeight="1" x14ac:dyDescent="0.3">
      <c r="B41" s="130">
        <v>35</v>
      </c>
      <c r="C41" s="119" t="s">
        <v>39</v>
      </c>
      <c r="D41" s="131" t="s">
        <v>120</v>
      </c>
      <c r="E41" s="131" t="s">
        <v>121</v>
      </c>
      <c r="F41" s="131" t="s">
        <v>122</v>
      </c>
      <c r="G41" s="120">
        <v>40</v>
      </c>
      <c r="H41" s="132">
        <f t="shared" si="0"/>
        <v>1436000</v>
      </c>
      <c r="I41" s="93">
        <f t="shared" si="1"/>
        <v>1400000</v>
      </c>
      <c r="J41" s="121">
        <f t="shared" si="4"/>
        <v>560000</v>
      </c>
      <c r="K41" s="122">
        <f t="shared" si="5"/>
        <v>840000</v>
      </c>
      <c r="L41" s="133">
        <v>36000</v>
      </c>
    </row>
    <row r="42" spans="2:12" s="77" customFormat="1" ht="19.5" customHeight="1" x14ac:dyDescent="0.3">
      <c r="B42" s="130">
        <v>36</v>
      </c>
      <c r="C42" s="119" t="s">
        <v>35</v>
      </c>
      <c r="D42" s="131" t="s">
        <v>123</v>
      </c>
      <c r="E42" s="131" t="s">
        <v>124</v>
      </c>
      <c r="F42" s="131" t="s">
        <v>125</v>
      </c>
      <c r="G42" s="120">
        <v>21</v>
      </c>
      <c r="H42" s="132">
        <f t="shared" si="0"/>
        <v>735000</v>
      </c>
      <c r="I42" s="93">
        <f t="shared" si="1"/>
        <v>735000</v>
      </c>
      <c r="J42" s="94">
        <f t="shared" si="4"/>
        <v>294000</v>
      </c>
      <c r="K42" s="95">
        <f t="shared" si="5"/>
        <v>441000</v>
      </c>
      <c r="L42" s="135"/>
    </row>
    <row r="43" spans="2:12" s="77" customFormat="1" ht="19.5" customHeight="1" x14ac:dyDescent="0.3">
      <c r="B43" s="130">
        <v>37</v>
      </c>
      <c r="C43" s="119" t="s">
        <v>23</v>
      </c>
      <c r="D43" s="131" t="s">
        <v>126</v>
      </c>
      <c r="E43" s="131" t="s">
        <v>127</v>
      </c>
      <c r="F43" s="131" t="s">
        <v>128</v>
      </c>
      <c r="G43" s="120">
        <v>35</v>
      </c>
      <c r="H43" s="132">
        <f t="shared" si="0"/>
        <v>1225000</v>
      </c>
      <c r="I43" s="93">
        <f t="shared" si="1"/>
        <v>1225000</v>
      </c>
      <c r="J43" s="121">
        <f t="shared" si="4"/>
        <v>490000</v>
      </c>
      <c r="K43" s="122">
        <f t="shared" si="5"/>
        <v>735000</v>
      </c>
      <c r="L43" s="133"/>
    </row>
    <row r="44" spans="2:12" s="77" customFormat="1" ht="19.5" customHeight="1" x14ac:dyDescent="0.3">
      <c r="B44" s="130">
        <v>38</v>
      </c>
      <c r="C44" s="119" t="s">
        <v>35</v>
      </c>
      <c r="D44" s="131" t="s">
        <v>129</v>
      </c>
      <c r="E44" s="131" t="s">
        <v>130</v>
      </c>
      <c r="F44" s="131" t="s">
        <v>131</v>
      </c>
      <c r="G44" s="120">
        <v>25</v>
      </c>
      <c r="H44" s="132">
        <f t="shared" si="0"/>
        <v>880000</v>
      </c>
      <c r="I44" s="93">
        <f t="shared" si="1"/>
        <v>875000</v>
      </c>
      <c r="J44" s="121">
        <f t="shared" si="4"/>
        <v>350000</v>
      </c>
      <c r="K44" s="122">
        <f t="shared" si="5"/>
        <v>525000</v>
      </c>
      <c r="L44" s="133">
        <v>5000</v>
      </c>
    </row>
    <row r="45" spans="2:12" s="77" customFormat="1" ht="19.5" customHeight="1" x14ac:dyDescent="0.3">
      <c r="B45" s="89">
        <v>39</v>
      </c>
      <c r="C45" s="134" t="s">
        <v>39</v>
      </c>
      <c r="D45" s="90" t="s">
        <v>132</v>
      </c>
      <c r="E45" s="90" t="s">
        <v>133</v>
      </c>
      <c r="F45" s="90" t="s">
        <v>134</v>
      </c>
      <c r="G45" s="91">
        <v>11</v>
      </c>
      <c r="H45" s="132">
        <f t="shared" si="0"/>
        <v>385000</v>
      </c>
      <c r="I45" s="93">
        <f t="shared" si="1"/>
        <v>385000</v>
      </c>
      <c r="J45" s="94">
        <f t="shared" si="4"/>
        <v>154000</v>
      </c>
      <c r="K45" s="95">
        <f t="shared" si="5"/>
        <v>231000</v>
      </c>
      <c r="L45" s="135"/>
    </row>
    <row r="46" spans="2:12" s="77" customFormat="1" ht="19.5" customHeight="1" thickBot="1" x14ac:dyDescent="0.35">
      <c r="B46" s="136">
        <v>40</v>
      </c>
      <c r="C46" s="137" t="s">
        <v>39</v>
      </c>
      <c r="D46" s="138" t="s">
        <v>135</v>
      </c>
      <c r="E46" s="138" t="s">
        <v>136</v>
      </c>
      <c r="F46" s="138" t="s">
        <v>137</v>
      </c>
      <c r="G46" s="139">
        <v>11</v>
      </c>
      <c r="H46" s="140">
        <f t="shared" si="0"/>
        <v>385000</v>
      </c>
      <c r="I46" s="141">
        <f t="shared" si="1"/>
        <v>385000</v>
      </c>
      <c r="J46" s="142">
        <f t="shared" si="4"/>
        <v>154000</v>
      </c>
      <c r="K46" s="143">
        <f t="shared" si="5"/>
        <v>231000</v>
      </c>
      <c r="L46" s="144"/>
    </row>
    <row r="47" spans="2:12" s="77" customFormat="1" ht="19.5" customHeight="1" x14ac:dyDescent="0.3">
      <c r="B47" s="145">
        <v>41</v>
      </c>
      <c r="C47" s="146" t="s">
        <v>138</v>
      </c>
      <c r="D47" s="147" t="s">
        <v>139</v>
      </c>
      <c r="E47" s="147" t="s">
        <v>140</v>
      </c>
      <c r="F47" s="147" t="s">
        <v>141</v>
      </c>
      <c r="G47" s="148">
        <v>70</v>
      </c>
      <c r="H47" s="149">
        <f t="shared" si="0"/>
        <v>2450000</v>
      </c>
      <c r="I47" s="150">
        <f t="shared" si="1"/>
        <v>2450000</v>
      </c>
      <c r="J47" s="151">
        <f t="shared" si="4"/>
        <v>980000</v>
      </c>
      <c r="K47" s="152">
        <f t="shared" si="5"/>
        <v>1470000</v>
      </c>
      <c r="L47" s="153"/>
    </row>
    <row r="48" spans="2:12" s="77" customFormat="1" ht="19.5" customHeight="1" x14ac:dyDescent="0.3">
      <c r="B48" s="107">
        <v>42</v>
      </c>
      <c r="C48" s="108" t="s">
        <v>39</v>
      </c>
      <c r="D48" s="113" t="s">
        <v>142</v>
      </c>
      <c r="E48" s="113" t="s">
        <v>143</v>
      </c>
      <c r="F48" s="113" t="s">
        <v>144</v>
      </c>
      <c r="G48" s="105">
        <v>28</v>
      </c>
      <c r="H48" s="149">
        <f t="shared" si="0"/>
        <v>980000</v>
      </c>
      <c r="I48" s="150">
        <f t="shared" si="1"/>
        <v>980000</v>
      </c>
      <c r="J48" s="110">
        <f t="shared" si="4"/>
        <v>392000</v>
      </c>
      <c r="K48" s="111">
        <f t="shared" si="5"/>
        <v>588000</v>
      </c>
      <c r="L48" s="154"/>
    </row>
    <row r="49" spans="2:12" s="77" customFormat="1" ht="19.5" customHeight="1" x14ac:dyDescent="0.3">
      <c r="B49" s="78">
        <v>43</v>
      </c>
      <c r="C49" s="79" t="s">
        <v>35</v>
      </c>
      <c r="D49" s="80" t="s">
        <v>145</v>
      </c>
      <c r="E49" s="80" t="s">
        <v>146</v>
      </c>
      <c r="F49" s="80" t="s">
        <v>147</v>
      </c>
      <c r="G49" s="81">
        <v>24</v>
      </c>
      <c r="H49" s="114">
        <f t="shared" si="0"/>
        <v>854000</v>
      </c>
      <c r="I49" s="83">
        <f t="shared" si="1"/>
        <v>840000</v>
      </c>
      <c r="J49" s="84">
        <f t="shared" si="4"/>
        <v>336000</v>
      </c>
      <c r="K49" s="85">
        <f t="shared" si="5"/>
        <v>504000</v>
      </c>
      <c r="L49" s="86">
        <v>14000</v>
      </c>
    </row>
    <row r="50" spans="2:12" s="77" customFormat="1" ht="19.5" customHeight="1" x14ac:dyDescent="0.3">
      <c r="B50" s="78">
        <v>44</v>
      </c>
      <c r="C50" s="79" t="s">
        <v>23</v>
      </c>
      <c r="D50" s="80" t="s">
        <v>148</v>
      </c>
      <c r="E50" s="80" t="s">
        <v>149</v>
      </c>
      <c r="F50" s="80" t="s">
        <v>150</v>
      </c>
      <c r="G50" s="81">
        <v>27</v>
      </c>
      <c r="H50" s="114">
        <f t="shared" si="0"/>
        <v>933000</v>
      </c>
      <c r="I50" s="83">
        <v>933000</v>
      </c>
      <c r="J50" s="84">
        <f t="shared" si="4"/>
        <v>373200</v>
      </c>
      <c r="K50" s="85">
        <f t="shared" si="5"/>
        <v>559800</v>
      </c>
      <c r="L50" s="86"/>
    </row>
    <row r="51" spans="2:12" s="77" customFormat="1" ht="19.5" customHeight="1" x14ac:dyDescent="0.3">
      <c r="B51" s="78">
        <v>45</v>
      </c>
      <c r="C51" s="79" t="s">
        <v>39</v>
      </c>
      <c r="D51" s="80" t="s">
        <v>151</v>
      </c>
      <c r="E51" s="80" t="s">
        <v>152</v>
      </c>
      <c r="F51" s="80" t="s">
        <v>153</v>
      </c>
      <c r="G51" s="81">
        <v>10</v>
      </c>
      <c r="H51" s="114">
        <f>I51+L51</f>
        <v>364000</v>
      </c>
      <c r="I51" s="83">
        <f>G51*35000</f>
        <v>350000</v>
      </c>
      <c r="J51" s="84">
        <f t="shared" si="4"/>
        <v>140000</v>
      </c>
      <c r="K51" s="85">
        <f t="shared" si="5"/>
        <v>210000</v>
      </c>
      <c r="L51" s="86">
        <v>14000</v>
      </c>
    </row>
    <row r="52" spans="2:12" s="77" customFormat="1" ht="19.5" customHeight="1" x14ac:dyDescent="0.3">
      <c r="B52" s="78">
        <v>46</v>
      </c>
      <c r="C52" s="79" t="s">
        <v>23</v>
      </c>
      <c r="D52" s="80" t="s">
        <v>154</v>
      </c>
      <c r="E52" s="80" t="s">
        <v>155</v>
      </c>
      <c r="F52" s="80" t="s">
        <v>156</v>
      </c>
      <c r="G52" s="81">
        <v>35</v>
      </c>
      <c r="H52" s="114">
        <v>1190000</v>
      </c>
      <c r="I52" s="83">
        <v>1190000</v>
      </c>
      <c r="J52" s="84">
        <f t="shared" si="4"/>
        <v>476000</v>
      </c>
      <c r="K52" s="85">
        <f t="shared" si="5"/>
        <v>714000</v>
      </c>
      <c r="L52" s="86"/>
    </row>
    <row r="53" spans="2:12" s="77" customFormat="1" ht="19.5" customHeight="1" x14ac:dyDescent="0.3">
      <c r="B53" s="78">
        <v>47</v>
      </c>
      <c r="C53" s="79" t="s">
        <v>27</v>
      </c>
      <c r="D53" s="80" t="s">
        <v>157</v>
      </c>
      <c r="E53" s="80" t="s">
        <v>158</v>
      </c>
      <c r="F53" s="80" t="s">
        <v>159</v>
      </c>
      <c r="G53" s="81">
        <v>5</v>
      </c>
      <c r="H53" s="114">
        <f t="shared" ref="H53:H66" si="6">I53+L53</f>
        <v>189500</v>
      </c>
      <c r="I53" s="83">
        <f>G53*35000</f>
        <v>175000</v>
      </c>
      <c r="J53" s="84">
        <f t="shared" si="4"/>
        <v>70000</v>
      </c>
      <c r="K53" s="85">
        <f t="shared" si="5"/>
        <v>105000</v>
      </c>
      <c r="L53" s="86">
        <v>14500</v>
      </c>
    </row>
    <row r="54" spans="2:12" s="77" customFormat="1" ht="19.5" customHeight="1" x14ac:dyDescent="0.3">
      <c r="B54" s="78">
        <v>48</v>
      </c>
      <c r="C54" s="108" t="s">
        <v>23</v>
      </c>
      <c r="D54" s="113" t="s">
        <v>160</v>
      </c>
      <c r="E54" s="113" t="s">
        <v>161</v>
      </c>
      <c r="F54" s="113" t="s">
        <v>162</v>
      </c>
      <c r="G54" s="105">
        <v>38</v>
      </c>
      <c r="H54" s="114">
        <f t="shared" si="6"/>
        <v>1330000</v>
      </c>
      <c r="I54" s="83">
        <f>G54*35000</f>
        <v>1330000</v>
      </c>
      <c r="J54" s="110">
        <f t="shared" si="4"/>
        <v>532000</v>
      </c>
      <c r="K54" s="111">
        <f t="shared" si="5"/>
        <v>798000</v>
      </c>
      <c r="L54" s="154"/>
    </row>
    <row r="55" spans="2:12" s="77" customFormat="1" ht="19.5" customHeight="1" x14ac:dyDescent="0.3">
      <c r="B55" s="78">
        <v>49</v>
      </c>
      <c r="C55" s="108" t="s">
        <v>23</v>
      </c>
      <c r="D55" s="113" t="s">
        <v>163</v>
      </c>
      <c r="E55" s="113" t="s">
        <v>164</v>
      </c>
      <c r="F55" s="113" t="s">
        <v>128</v>
      </c>
      <c r="G55" s="105">
        <v>35</v>
      </c>
      <c r="H55" s="114">
        <f t="shared" si="6"/>
        <v>1225000</v>
      </c>
      <c r="I55" s="83">
        <f>G55*35000</f>
        <v>1225000</v>
      </c>
      <c r="J55" s="110">
        <f t="shared" si="4"/>
        <v>490000</v>
      </c>
      <c r="K55" s="111">
        <f t="shared" si="5"/>
        <v>735000</v>
      </c>
      <c r="L55" s="154"/>
    </row>
    <row r="56" spans="2:12" s="77" customFormat="1" ht="19.5" customHeight="1" thickBot="1" x14ac:dyDescent="0.35">
      <c r="B56" s="136">
        <v>50</v>
      </c>
      <c r="C56" s="137" t="s">
        <v>39</v>
      </c>
      <c r="D56" s="138" t="s">
        <v>165</v>
      </c>
      <c r="E56" s="138" t="s">
        <v>166</v>
      </c>
      <c r="F56" s="138" t="s">
        <v>167</v>
      </c>
      <c r="G56" s="139">
        <v>39</v>
      </c>
      <c r="H56" s="140">
        <f t="shared" si="6"/>
        <v>1560000</v>
      </c>
      <c r="I56" s="83">
        <f>G56*35000</f>
        <v>1365000</v>
      </c>
      <c r="J56" s="142">
        <f t="shared" si="4"/>
        <v>546000</v>
      </c>
      <c r="K56" s="143">
        <f t="shared" si="5"/>
        <v>819000</v>
      </c>
      <c r="L56" s="144">
        <v>195000</v>
      </c>
    </row>
    <row r="57" spans="2:12" s="77" customFormat="1" ht="19.5" customHeight="1" x14ac:dyDescent="0.3">
      <c r="B57" s="97">
        <v>51</v>
      </c>
      <c r="C57" s="126" t="s">
        <v>23</v>
      </c>
      <c r="D57" s="98" t="s">
        <v>168</v>
      </c>
      <c r="E57" s="98" t="s">
        <v>169</v>
      </c>
      <c r="F57" s="98" t="s">
        <v>170</v>
      </c>
      <c r="G57" s="99">
        <v>30</v>
      </c>
      <c r="H57" s="155">
        <f t="shared" si="6"/>
        <v>1045000</v>
      </c>
      <c r="I57" s="101">
        <v>1045000</v>
      </c>
      <c r="J57" s="102">
        <f t="shared" si="4"/>
        <v>418000</v>
      </c>
      <c r="K57" s="103">
        <f t="shared" si="5"/>
        <v>627000</v>
      </c>
      <c r="L57" s="129"/>
    </row>
    <row r="58" spans="2:12" s="77" customFormat="1" ht="19.5" customHeight="1" x14ac:dyDescent="0.3">
      <c r="B58" s="78">
        <v>52</v>
      </c>
      <c r="C58" s="79" t="s">
        <v>39</v>
      </c>
      <c r="D58" s="80" t="s">
        <v>171</v>
      </c>
      <c r="E58" s="80" t="s">
        <v>172</v>
      </c>
      <c r="F58" s="80" t="s">
        <v>173</v>
      </c>
      <c r="G58" s="81">
        <v>12</v>
      </c>
      <c r="H58" s="114">
        <f t="shared" si="6"/>
        <v>420000</v>
      </c>
      <c r="I58" s="83">
        <f>G58*35000</f>
        <v>420000</v>
      </c>
      <c r="J58" s="110">
        <f t="shared" si="4"/>
        <v>168000</v>
      </c>
      <c r="K58" s="111">
        <f t="shared" si="5"/>
        <v>252000</v>
      </c>
      <c r="L58" s="86"/>
    </row>
    <row r="59" spans="2:12" s="77" customFormat="1" ht="19.5" customHeight="1" x14ac:dyDescent="0.3">
      <c r="B59" s="107">
        <v>53</v>
      </c>
      <c r="C59" s="108" t="s">
        <v>13</v>
      </c>
      <c r="D59" s="113" t="s">
        <v>174</v>
      </c>
      <c r="E59" s="113" t="s">
        <v>124</v>
      </c>
      <c r="F59" s="113" t="s">
        <v>125</v>
      </c>
      <c r="G59" s="105">
        <v>33</v>
      </c>
      <c r="H59" s="114">
        <f t="shared" si="6"/>
        <v>1155000</v>
      </c>
      <c r="I59" s="83">
        <f>G59*35000</f>
        <v>1155000</v>
      </c>
      <c r="J59" s="110">
        <f t="shared" si="4"/>
        <v>462000</v>
      </c>
      <c r="K59" s="111">
        <f t="shared" si="5"/>
        <v>693000</v>
      </c>
      <c r="L59" s="154"/>
    </row>
    <row r="60" spans="2:12" s="77" customFormat="1" ht="19.5" customHeight="1" x14ac:dyDescent="0.3">
      <c r="B60" s="107">
        <v>54</v>
      </c>
      <c r="C60" s="108" t="s">
        <v>39</v>
      </c>
      <c r="D60" s="113" t="s">
        <v>175</v>
      </c>
      <c r="E60" s="113" t="s">
        <v>176</v>
      </c>
      <c r="F60" s="113" t="s">
        <v>177</v>
      </c>
      <c r="G60" s="105">
        <v>16</v>
      </c>
      <c r="H60" s="114">
        <f t="shared" si="6"/>
        <v>496000</v>
      </c>
      <c r="I60" s="83">
        <v>496000</v>
      </c>
      <c r="J60" s="110">
        <f t="shared" si="4"/>
        <v>198400</v>
      </c>
      <c r="K60" s="111">
        <f t="shared" si="5"/>
        <v>297600</v>
      </c>
      <c r="L60" s="154"/>
    </row>
    <row r="61" spans="2:12" s="77" customFormat="1" ht="19.5" customHeight="1" x14ac:dyDescent="0.3">
      <c r="B61" s="78">
        <v>55</v>
      </c>
      <c r="C61" s="79" t="s">
        <v>27</v>
      </c>
      <c r="D61" s="80" t="s">
        <v>178</v>
      </c>
      <c r="E61" s="80" t="s">
        <v>179</v>
      </c>
      <c r="F61" s="80" t="s">
        <v>180</v>
      </c>
      <c r="G61" s="81">
        <v>30</v>
      </c>
      <c r="H61" s="114">
        <f t="shared" si="6"/>
        <v>1050000</v>
      </c>
      <c r="I61" s="83">
        <f>G61*35000</f>
        <v>1050000</v>
      </c>
      <c r="J61" s="110">
        <f t="shared" si="4"/>
        <v>420000</v>
      </c>
      <c r="K61" s="111">
        <f t="shared" si="5"/>
        <v>630000</v>
      </c>
      <c r="L61" s="87"/>
    </row>
    <row r="62" spans="2:12" s="77" customFormat="1" ht="19.5" customHeight="1" x14ac:dyDescent="0.3">
      <c r="B62" s="78">
        <v>56</v>
      </c>
      <c r="C62" s="79" t="s">
        <v>23</v>
      </c>
      <c r="D62" s="88" t="s">
        <v>181</v>
      </c>
      <c r="E62" s="88" t="s">
        <v>182</v>
      </c>
      <c r="F62" s="79" t="s">
        <v>183</v>
      </c>
      <c r="G62" s="81">
        <v>27</v>
      </c>
      <c r="H62" s="114">
        <f t="shared" si="6"/>
        <v>950000</v>
      </c>
      <c r="I62" s="83">
        <f>G62*35000</f>
        <v>945000</v>
      </c>
      <c r="J62" s="110">
        <f t="shared" si="4"/>
        <v>378000</v>
      </c>
      <c r="K62" s="111">
        <f t="shared" si="5"/>
        <v>567000</v>
      </c>
      <c r="L62" s="86">
        <v>5000</v>
      </c>
    </row>
    <row r="63" spans="2:12" s="77" customFormat="1" ht="19.5" customHeight="1" x14ac:dyDescent="0.3">
      <c r="B63" s="78">
        <v>57</v>
      </c>
      <c r="C63" s="79" t="s">
        <v>35</v>
      </c>
      <c r="D63" s="80" t="s">
        <v>184</v>
      </c>
      <c r="E63" s="80" t="s">
        <v>185</v>
      </c>
      <c r="F63" s="80" t="s">
        <v>186</v>
      </c>
      <c r="G63" s="81">
        <v>19</v>
      </c>
      <c r="H63" s="114">
        <f t="shared" si="6"/>
        <v>665000</v>
      </c>
      <c r="I63" s="83">
        <f>G63*35000</f>
        <v>665000</v>
      </c>
      <c r="J63" s="110">
        <f t="shared" si="4"/>
        <v>266000</v>
      </c>
      <c r="K63" s="111">
        <f t="shared" si="5"/>
        <v>399000</v>
      </c>
      <c r="L63" s="87"/>
    </row>
    <row r="64" spans="2:12" s="77" customFormat="1" ht="19.5" customHeight="1" x14ac:dyDescent="0.3">
      <c r="B64" s="78">
        <v>58</v>
      </c>
      <c r="C64" s="79" t="s">
        <v>23</v>
      </c>
      <c r="D64" s="79" t="s">
        <v>187</v>
      </c>
      <c r="E64" s="79" t="s">
        <v>188</v>
      </c>
      <c r="F64" s="79" t="s">
        <v>189</v>
      </c>
      <c r="G64" s="81">
        <v>27</v>
      </c>
      <c r="H64" s="114">
        <f t="shared" si="6"/>
        <v>780000</v>
      </c>
      <c r="I64" s="83">
        <v>780000</v>
      </c>
      <c r="J64" s="110">
        <f t="shared" si="4"/>
        <v>312000</v>
      </c>
      <c r="K64" s="111">
        <f t="shared" si="5"/>
        <v>468000</v>
      </c>
      <c r="L64" s="87"/>
    </row>
    <row r="65" spans="2:12" s="77" customFormat="1" ht="19.5" customHeight="1" x14ac:dyDescent="0.3">
      <c r="B65" s="107">
        <v>59</v>
      </c>
      <c r="C65" s="108" t="s">
        <v>39</v>
      </c>
      <c r="D65" s="108" t="s">
        <v>190</v>
      </c>
      <c r="E65" s="108" t="s">
        <v>191</v>
      </c>
      <c r="F65" s="108" t="s">
        <v>192</v>
      </c>
      <c r="G65" s="105">
        <v>21</v>
      </c>
      <c r="H65" s="114">
        <f t="shared" si="6"/>
        <v>840000</v>
      </c>
      <c r="I65" s="83">
        <f>G65*35000</f>
        <v>735000</v>
      </c>
      <c r="J65" s="110">
        <f t="shared" si="4"/>
        <v>294000</v>
      </c>
      <c r="K65" s="111">
        <f t="shared" si="5"/>
        <v>441000</v>
      </c>
      <c r="L65" s="112">
        <v>105000</v>
      </c>
    </row>
    <row r="66" spans="2:12" s="77" customFormat="1" ht="19.5" customHeight="1" thickBot="1" x14ac:dyDescent="0.35">
      <c r="B66" s="136">
        <v>60</v>
      </c>
      <c r="C66" s="137" t="s">
        <v>39</v>
      </c>
      <c r="D66" s="137" t="s">
        <v>193</v>
      </c>
      <c r="E66" s="137" t="s">
        <v>194</v>
      </c>
      <c r="F66" s="137" t="s">
        <v>195</v>
      </c>
      <c r="G66" s="139">
        <v>33</v>
      </c>
      <c r="H66" s="140">
        <f t="shared" si="6"/>
        <v>1316700</v>
      </c>
      <c r="I66" s="83">
        <f>G66*35000</f>
        <v>1155000</v>
      </c>
      <c r="J66" s="142">
        <f t="shared" si="4"/>
        <v>462000</v>
      </c>
      <c r="K66" s="143">
        <f t="shared" si="5"/>
        <v>693000</v>
      </c>
      <c r="L66" s="156">
        <v>161700</v>
      </c>
    </row>
    <row r="67" spans="2:12" s="77" customFormat="1" ht="19.5" customHeight="1" x14ac:dyDescent="0.3">
      <c r="B67" s="157">
        <v>61</v>
      </c>
      <c r="C67" s="158" t="s">
        <v>39</v>
      </c>
      <c r="D67" s="158" t="s">
        <v>196</v>
      </c>
      <c r="E67" s="158" t="s">
        <v>197</v>
      </c>
      <c r="F67" s="158" t="s">
        <v>198</v>
      </c>
      <c r="G67" s="159">
        <v>140</v>
      </c>
      <c r="H67" s="155">
        <f>I67+L67</f>
        <v>4900000</v>
      </c>
      <c r="I67" s="101">
        <f>G67*35000</f>
        <v>4900000</v>
      </c>
      <c r="J67" s="160">
        <f>I67*0.4</f>
        <v>1960000</v>
      </c>
      <c r="K67" s="161">
        <f>I67*0.6</f>
        <v>2940000</v>
      </c>
      <c r="L67" s="162"/>
    </row>
    <row r="68" spans="2:12" s="77" customFormat="1" ht="19.5" customHeight="1" x14ac:dyDescent="0.3">
      <c r="B68" s="107">
        <v>62</v>
      </c>
      <c r="C68" s="108" t="s">
        <v>27</v>
      </c>
      <c r="D68" s="113" t="s">
        <v>199</v>
      </c>
      <c r="E68" s="113" t="s">
        <v>200</v>
      </c>
      <c r="F68" s="80" t="s">
        <v>201</v>
      </c>
      <c r="G68" s="81">
        <v>17</v>
      </c>
      <c r="H68" s="114">
        <f t="shared" ref="H68:H78" si="7">I68+L68</f>
        <v>595000</v>
      </c>
      <c r="I68" s="83">
        <f>G68*35000</f>
        <v>595000</v>
      </c>
      <c r="J68" s="110">
        <f t="shared" ref="J68:J78" si="8">I68*0.4</f>
        <v>238000</v>
      </c>
      <c r="K68" s="111">
        <f t="shared" ref="K68:K78" si="9">I68*0.6</f>
        <v>357000</v>
      </c>
      <c r="L68" s="86"/>
    </row>
    <row r="69" spans="2:12" s="77" customFormat="1" ht="19.5" customHeight="1" x14ac:dyDescent="0.3">
      <c r="B69" s="107">
        <v>63</v>
      </c>
      <c r="C69" s="108" t="s">
        <v>23</v>
      </c>
      <c r="D69" s="113" t="s">
        <v>202</v>
      </c>
      <c r="E69" s="113" t="s">
        <v>203</v>
      </c>
      <c r="F69" s="80" t="s">
        <v>128</v>
      </c>
      <c r="G69" s="81">
        <v>33</v>
      </c>
      <c r="H69" s="114">
        <f t="shared" si="7"/>
        <v>1141000</v>
      </c>
      <c r="I69" s="83">
        <v>1141000</v>
      </c>
      <c r="J69" s="110">
        <f t="shared" si="8"/>
        <v>456400</v>
      </c>
      <c r="K69" s="111">
        <f t="shared" si="9"/>
        <v>684600</v>
      </c>
      <c r="L69" s="86"/>
    </row>
    <row r="70" spans="2:12" s="77" customFormat="1" ht="19.5" customHeight="1" x14ac:dyDescent="0.3">
      <c r="B70" s="107">
        <v>64</v>
      </c>
      <c r="C70" s="108" t="s">
        <v>39</v>
      </c>
      <c r="D70" s="113" t="s">
        <v>204</v>
      </c>
      <c r="E70" s="113" t="s">
        <v>205</v>
      </c>
      <c r="F70" s="113" t="s">
        <v>206</v>
      </c>
      <c r="G70" s="105">
        <v>26</v>
      </c>
      <c r="H70" s="114">
        <f t="shared" si="7"/>
        <v>988000</v>
      </c>
      <c r="I70" s="83">
        <f>G70*35000</f>
        <v>910000</v>
      </c>
      <c r="J70" s="110">
        <f t="shared" si="8"/>
        <v>364000</v>
      </c>
      <c r="K70" s="111">
        <f t="shared" si="9"/>
        <v>546000</v>
      </c>
      <c r="L70" s="154">
        <v>78000</v>
      </c>
    </row>
    <row r="71" spans="2:12" s="77" customFormat="1" ht="19.5" customHeight="1" x14ac:dyDescent="0.3">
      <c r="B71" s="107">
        <v>65</v>
      </c>
      <c r="C71" s="108" t="s">
        <v>23</v>
      </c>
      <c r="D71" s="113" t="s">
        <v>207</v>
      </c>
      <c r="E71" s="113" t="s">
        <v>208</v>
      </c>
      <c r="F71" s="80" t="s">
        <v>209</v>
      </c>
      <c r="G71" s="81">
        <v>30</v>
      </c>
      <c r="H71" s="114">
        <f t="shared" si="7"/>
        <v>1020000</v>
      </c>
      <c r="I71" s="83">
        <v>1020000</v>
      </c>
      <c r="J71" s="110">
        <f t="shared" si="8"/>
        <v>408000</v>
      </c>
      <c r="K71" s="111">
        <f t="shared" si="9"/>
        <v>612000</v>
      </c>
      <c r="L71" s="87"/>
    </row>
    <row r="72" spans="2:12" s="77" customFormat="1" ht="19.5" customHeight="1" x14ac:dyDescent="0.3">
      <c r="B72" s="107">
        <v>66</v>
      </c>
      <c r="C72" s="108" t="s">
        <v>23</v>
      </c>
      <c r="D72" s="163" t="s">
        <v>210</v>
      </c>
      <c r="E72" s="163" t="s">
        <v>211</v>
      </c>
      <c r="F72" s="108" t="s">
        <v>212</v>
      </c>
      <c r="G72" s="105">
        <v>40</v>
      </c>
      <c r="H72" s="114">
        <f t="shared" si="7"/>
        <v>1395000</v>
      </c>
      <c r="I72" s="83">
        <v>1395000</v>
      </c>
      <c r="J72" s="110">
        <f t="shared" si="8"/>
        <v>558000</v>
      </c>
      <c r="K72" s="111">
        <f t="shared" si="9"/>
        <v>837000</v>
      </c>
      <c r="L72" s="154"/>
    </row>
    <row r="73" spans="2:12" s="77" customFormat="1" ht="19.5" customHeight="1" x14ac:dyDescent="0.3">
      <c r="B73" s="107">
        <v>67</v>
      </c>
      <c r="C73" s="108" t="s">
        <v>39</v>
      </c>
      <c r="D73" s="113" t="s">
        <v>213</v>
      </c>
      <c r="E73" s="113" t="s">
        <v>214</v>
      </c>
      <c r="F73" s="113" t="s">
        <v>215</v>
      </c>
      <c r="G73" s="105">
        <v>76</v>
      </c>
      <c r="H73" s="114">
        <f t="shared" si="7"/>
        <v>3040000</v>
      </c>
      <c r="I73" s="83">
        <f>G73*35000</f>
        <v>2660000</v>
      </c>
      <c r="J73" s="110">
        <f t="shared" si="8"/>
        <v>1064000</v>
      </c>
      <c r="K73" s="111">
        <f t="shared" si="9"/>
        <v>1596000</v>
      </c>
      <c r="L73" s="112">
        <v>380000</v>
      </c>
    </row>
    <row r="74" spans="2:12" s="77" customFormat="1" ht="19.5" customHeight="1" x14ac:dyDescent="0.3">
      <c r="B74" s="107">
        <v>68</v>
      </c>
      <c r="C74" s="108" t="s">
        <v>39</v>
      </c>
      <c r="D74" s="108" t="s">
        <v>216</v>
      </c>
      <c r="E74" s="108" t="s">
        <v>217</v>
      </c>
      <c r="F74" s="108" t="s">
        <v>218</v>
      </c>
      <c r="G74" s="105">
        <v>32</v>
      </c>
      <c r="H74" s="114">
        <f t="shared" si="7"/>
        <v>1120000</v>
      </c>
      <c r="I74" s="83">
        <f>G74*35000</f>
        <v>1120000</v>
      </c>
      <c r="J74" s="110">
        <f t="shared" si="8"/>
        <v>448000</v>
      </c>
      <c r="K74" s="111">
        <f t="shared" si="9"/>
        <v>672000</v>
      </c>
      <c r="L74" s="112"/>
    </row>
    <row r="75" spans="2:12" s="77" customFormat="1" ht="19.5" customHeight="1" x14ac:dyDescent="0.3">
      <c r="B75" s="107">
        <v>69</v>
      </c>
      <c r="C75" s="108" t="s">
        <v>35</v>
      </c>
      <c r="D75" s="108" t="s">
        <v>219</v>
      </c>
      <c r="E75" s="108" t="s">
        <v>220</v>
      </c>
      <c r="F75" s="108" t="s">
        <v>221</v>
      </c>
      <c r="G75" s="105">
        <v>18</v>
      </c>
      <c r="H75" s="114">
        <f t="shared" si="7"/>
        <v>621000</v>
      </c>
      <c r="I75" s="83">
        <v>621000</v>
      </c>
      <c r="J75" s="110">
        <f t="shared" si="8"/>
        <v>248400</v>
      </c>
      <c r="K75" s="111">
        <f t="shared" si="9"/>
        <v>372600</v>
      </c>
      <c r="L75" s="112"/>
    </row>
    <row r="76" spans="2:12" s="77" customFormat="1" ht="19.5" customHeight="1" thickBot="1" x14ac:dyDescent="0.35">
      <c r="B76" s="136">
        <v>70</v>
      </c>
      <c r="C76" s="137" t="s">
        <v>39</v>
      </c>
      <c r="D76" s="137" t="s">
        <v>222</v>
      </c>
      <c r="E76" s="137" t="s">
        <v>223</v>
      </c>
      <c r="F76" s="164" t="s">
        <v>224</v>
      </c>
      <c r="G76" s="165">
        <v>12</v>
      </c>
      <c r="H76" s="140">
        <f t="shared" si="7"/>
        <v>436000</v>
      </c>
      <c r="I76" s="141">
        <f>G76*35000</f>
        <v>420000</v>
      </c>
      <c r="J76" s="142">
        <f t="shared" si="8"/>
        <v>168000</v>
      </c>
      <c r="K76" s="143">
        <f t="shared" si="9"/>
        <v>252000</v>
      </c>
      <c r="L76" s="166">
        <v>16000</v>
      </c>
    </row>
    <row r="77" spans="2:12" s="77" customFormat="1" ht="19.5" customHeight="1" x14ac:dyDescent="0.3">
      <c r="B77" s="97">
        <v>71</v>
      </c>
      <c r="C77" s="98" t="s">
        <v>23</v>
      </c>
      <c r="D77" s="98" t="s">
        <v>225</v>
      </c>
      <c r="E77" s="98" t="s">
        <v>226</v>
      </c>
      <c r="F77" s="98" t="s">
        <v>227</v>
      </c>
      <c r="G77" s="99">
        <v>34</v>
      </c>
      <c r="H77" s="155">
        <f t="shared" si="7"/>
        <v>1190000</v>
      </c>
      <c r="I77" s="101">
        <f>G77*35000</f>
        <v>1190000</v>
      </c>
      <c r="J77" s="160">
        <f t="shared" si="8"/>
        <v>476000</v>
      </c>
      <c r="K77" s="161">
        <f t="shared" si="9"/>
        <v>714000</v>
      </c>
      <c r="L77" s="104"/>
    </row>
    <row r="78" spans="2:12" s="77" customFormat="1" ht="19.5" customHeight="1" x14ac:dyDescent="0.3">
      <c r="B78" s="78">
        <v>72</v>
      </c>
      <c r="C78" s="79" t="s">
        <v>23</v>
      </c>
      <c r="D78" s="80" t="s">
        <v>228</v>
      </c>
      <c r="E78" s="80" t="s">
        <v>229</v>
      </c>
      <c r="F78" s="80" t="s">
        <v>230</v>
      </c>
      <c r="G78" s="81">
        <v>37</v>
      </c>
      <c r="H78" s="82">
        <f t="shared" si="7"/>
        <v>1047500</v>
      </c>
      <c r="I78" s="83">
        <v>1047500</v>
      </c>
      <c r="J78" s="84">
        <f t="shared" si="8"/>
        <v>419000</v>
      </c>
      <c r="K78" s="85">
        <f t="shared" si="9"/>
        <v>628500</v>
      </c>
      <c r="L78" s="86"/>
    </row>
    <row r="79" spans="2:12" s="77" customFormat="1" ht="19.5" customHeight="1" x14ac:dyDescent="0.3">
      <c r="B79" s="78">
        <v>73</v>
      </c>
      <c r="C79" s="79" t="s">
        <v>31</v>
      </c>
      <c r="D79" s="80" t="s">
        <v>231</v>
      </c>
      <c r="E79" s="80" t="s">
        <v>232</v>
      </c>
      <c r="F79" s="80" t="s">
        <v>233</v>
      </c>
      <c r="G79" s="81">
        <v>33</v>
      </c>
      <c r="H79" s="114">
        <f>I79+L79</f>
        <v>1152000</v>
      </c>
      <c r="I79" s="83">
        <v>1152000</v>
      </c>
      <c r="J79" s="110">
        <f>I79*0.4</f>
        <v>460800</v>
      </c>
      <c r="K79" s="111">
        <f>I79*0.6</f>
        <v>691200</v>
      </c>
      <c r="L79" s="86"/>
    </row>
    <row r="80" spans="2:12" s="77" customFormat="1" ht="19.5" customHeight="1" x14ac:dyDescent="0.3">
      <c r="B80" s="107">
        <v>74</v>
      </c>
      <c r="C80" s="108" t="s">
        <v>39</v>
      </c>
      <c r="D80" s="113" t="s">
        <v>234</v>
      </c>
      <c r="E80" s="113" t="s">
        <v>235</v>
      </c>
      <c r="F80" s="113" t="s">
        <v>236</v>
      </c>
      <c r="G80" s="105">
        <v>7</v>
      </c>
      <c r="H80" s="114">
        <f t="shared" ref="H80:H96" si="10">I80+L80</f>
        <v>265300</v>
      </c>
      <c r="I80" s="83">
        <f t="shared" ref="I80:I85" si="11">G80*35000</f>
        <v>245000</v>
      </c>
      <c r="J80" s="110">
        <f t="shared" ref="J80:J90" si="12">I80*0.4</f>
        <v>98000</v>
      </c>
      <c r="K80" s="111">
        <f t="shared" ref="K80:K90" si="13">I80*0.6</f>
        <v>147000</v>
      </c>
      <c r="L80" s="154">
        <v>20300</v>
      </c>
    </row>
    <row r="81" spans="2:12" s="77" customFormat="1" ht="19.5" customHeight="1" x14ac:dyDescent="0.3">
      <c r="B81" s="78">
        <v>75</v>
      </c>
      <c r="C81" s="79" t="s">
        <v>13</v>
      </c>
      <c r="D81" s="80" t="s">
        <v>237</v>
      </c>
      <c r="E81" s="80" t="s">
        <v>238</v>
      </c>
      <c r="F81" s="80" t="s">
        <v>239</v>
      </c>
      <c r="G81" s="81">
        <v>19</v>
      </c>
      <c r="H81" s="114">
        <f t="shared" si="10"/>
        <v>665000</v>
      </c>
      <c r="I81" s="83">
        <f t="shared" si="11"/>
        <v>665000</v>
      </c>
      <c r="J81" s="110">
        <f t="shared" si="12"/>
        <v>266000</v>
      </c>
      <c r="K81" s="111">
        <f t="shared" si="13"/>
        <v>399000</v>
      </c>
      <c r="L81" s="87"/>
    </row>
    <row r="82" spans="2:12" s="77" customFormat="1" ht="19.5" customHeight="1" x14ac:dyDescent="0.3">
      <c r="B82" s="78">
        <v>76</v>
      </c>
      <c r="C82" s="79" t="s">
        <v>39</v>
      </c>
      <c r="D82" s="88" t="s">
        <v>240</v>
      </c>
      <c r="E82" s="88" t="s">
        <v>241</v>
      </c>
      <c r="F82" s="79" t="s">
        <v>242</v>
      </c>
      <c r="G82" s="81">
        <v>57</v>
      </c>
      <c r="H82" s="114">
        <f t="shared" si="10"/>
        <v>1995000</v>
      </c>
      <c r="I82" s="83">
        <f t="shared" si="11"/>
        <v>1995000</v>
      </c>
      <c r="J82" s="110">
        <f t="shared" si="12"/>
        <v>798000</v>
      </c>
      <c r="K82" s="111">
        <f t="shared" si="13"/>
        <v>1197000</v>
      </c>
      <c r="L82" s="86"/>
    </row>
    <row r="83" spans="2:12" s="77" customFormat="1" ht="19.5" customHeight="1" x14ac:dyDescent="0.3">
      <c r="B83" s="78">
        <v>77</v>
      </c>
      <c r="C83" s="79" t="s">
        <v>243</v>
      </c>
      <c r="D83" s="80" t="s">
        <v>244</v>
      </c>
      <c r="E83" s="80" t="s">
        <v>238</v>
      </c>
      <c r="F83" s="80" t="s">
        <v>245</v>
      </c>
      <c r="G83" s="81">
        <v>9</v>
      </c>
      <c r="H83" s="114">
        <f t="shared" si="10"/>
        <v>315000</v>
      </c>
      <c r="I83" s="83">
        <f t="shared" si="11"/>
        <v>315000</v>
      </c>
      <c r="J83" s="110">
        <f t="shared" si="12"/>
        <v>126000</v>
      </c>
      <c r="K83" s="111">
        <f t="shared" si="13"/>
        <v>189000</v>
      </c>
      <c r="L83" s="87"/>
    </row>
    <row r="84" spans="2:12" s="77" customFormat="1" ht="19.5" customHeight="1" x14ac:dyDescent="0.3">
      <c r="B84" s="78">
        <v>78</v>
      </c>
      <c r="C84" s="79" t="s">
        <v>39</v>
      </c>
      <c r="D84" s="79" t="s">
        <v>246</v>
      </c>
      <c r="E84" s="79" t="s">
        <v>247</v>
      </c>
      <c r="F84" s="79" t="s">
        <v>248</v>
      </c>
      <c r="G84" s="81">
        <v>12</v>
      </c>
      <c r="H84" s="114">
        <f t="shared" si="10"/>
        <v>420000</v>
      </c>
      <c r="I84" s="83">
        <f t="shared" si="11"/>
        <v>420000</v>
      </c>
      <c r="J84" s="110">
        <f t="shared" si="12"/>
        <v>168000</v>
      </c>
      <c r="K84" s="111">
        <f t="shared" si="13"/>
        <v>252000</v>
      </c>
      <c r="L84" s="87"/>
    </row>
    <row r="85" spans="2:12" s="77" customFormat="1" ht="19.5" customHeight="1" x14ac:dyDescent="0.3">
      <c r="B85" s="107">
        <v>79</v>
      </c>
      <c r="C85" s="108" t="s">
        <v>23</v>
      </c>
      <c r="D85" s="108" t="s">
        <v>249</v>
      </c>
      <c r="E85" s="108" t="s">
        <v>250</v>
      </c>
      <c r="F85" s="108" t="s">
        <v>212</v>
      </c>
      <c r="G85" s="105">
        <v>19</v>
      </c>
      <c r="H85" s="114">
        <f t="shared" si="10"/>
        <v>665000</v>
      </c>
      <c r="I85" s="83">
        <f t="shared" si="11"/>
        <v>665000</v>
      </c>
      <c r="J85" s="110">
        <f t="shared" si="12"/>
        <v>266000</v>
      </c>
      <c r="K85" s="111">
        <f t="shared" si="13"/>
        <v>399000</v>
      </c>
      <c r="L85" s="112"/>
    </row>
    <row r="86" spans="2:12" s="77" customFormat="1" ht="19.5" customHeight="1" thickBot="1" x14ac:dyDescent="0.35">
      <c r="B86" s="167">
        <v>80</v>
      </c>
      <c r="C86" s="164" t="s">
        <v>251</v>
      </c>
      <c r="D86" s="164" t="s">
        <v>252</v>
      </c>
      <c r="E86" s="164" t="s">
        <v>253</v>
      </c>
      <c r="F86" s="164" t="s">
        <v>254</v>
      </c>
      <c r="G86" s="165">
        <v>80</v>
      </c>
      <c r="H86" s="140">
        <f t="shared" si="10"/>
        <v>2400000</v>
      </c>
      <c r="I86" s="141">
        <v>2400000</v>
      </c>
      <c r="J86" s="142">
        <f t="shared" si="12"/>
        <v>960000</v>
      </c>
      <c r="K86" s="143">
        <f t="shared" si="13"/>
        <v>1440000</v>
      </c>
      <c r="L86" s="166"/>
    </row>
    <row r="87" spans="2:12" s="77" customFormat="1" ht="19.5" customHeight="1" x14ac:dyDescent="0.3">
      <c r="B87" s="97">
        <v>81</v>
      </c>
      <c r="C87" s="98" t="s">
        <v>39</v>
      </c>
      <c r="D87" s="98" t="s">
        <v>255</v>
      </c>
      <c r="E87" s="98" t="s">
        <v>256</v>
      </c>
      <c r="F87" s="98" t="s">
        <v>257</v>
      </c>
      <c r="G87" s="99">
        <v>5</v>
      </c>
      <c r="H87" s="155">
        <f t="shared" si="10"/>
        <v>180000</v>
      </c>
      <c r="I87" s="101">
        <f>G87*35000</f>
        <v>175000</v>
      </c>
      <c r="J87" s="160">
        <f t="shared" si="12"/>
        <v>70000</v>
      </c>
      <c r="K87" s="161">
        <f t="shared" si="13"/>
        <v>105000</v>
      </c>
      <c r="L87" s="104">
        <v>5000</v>
      </c>
    </row>
    <row r="88" spans="2:12" s="77" customFormat="1" ht="19.5" customHeight="1" x14ac:dyDescent="0.3">
      <c r="B88" s="78">
        <v>82</v>
      </c>
      <c r="C88" s="79" t="s">
        <v>251</v>
      </c>
      <c r="D88" s="80" t="s">
        <v>258</v>
      </c>
      <c r="E88" s="80" t="s">
        <v>259</v>
      </c>
      <c r="F88" s="80" t="s">
        <v>260</v>
      </c>
      <c r="G88" s="81">
        <v>85</v>
      </c>
      <c r="H88" s="114">
        <f t="shared" si="10"/>
        <v>2975000</v>
      </c>
      <c r="I88" s="83">
        <f>G88*35000</f>
        <v>2975000</v>
      </c>
      <c r="J88" s="110">
        <f t="shared" si="12"/>
        <v>1190000</v>
      </c>
      <c r="K88" s="111">
        <f t="shared" si="13"/>
        <v>1785000</v>
      </c>
      <c r="L88" s="86"/>
    </row>
    <row r="89" spans="2:12" s="77" customFormat="1" ht="19.5" customHeight="1" x14ac:dyDescent="0.3">
      <c r="B89" s="107">
        <v>83</v>
      </c>
      <c r="C89" s="108" t="s">
        <v>39</v>
      </c>
      <c r="D89" s="113" t="s">
        <v>261</v>
      </c>
      <c r="E89" s="113" t="s">
        <v>262</v>
      </c>
      <c r="F89" s="113" t="s">
        <v>263</v>
      </c>
      <c r="G89" s="105">
        <v>32</v>
      </c>
      <c r="H89" s="114">
        <f t="shared" si="10"/>
        <v>1120000</v>
      </c>
      <c r="I89" s="83">
        <f>G89*35000</f>
        <v>1120000</v>
      </c>
      <c r="J89" s="110">
        <f t="shared" si="12"/>
        <v>448000</v>
      </c>
      <c r="K89" s="111">
        <f t="shared" si="13"/>
        <v>672000</v>
      </c>
      <c r="L89" s="154"/>
    </row>
    <row r="90" spans="2:12" s="77" customFormat="1" ht="19.5" customHeight="1" x14ac:dyDescent="0.3">
      <c r="B90" s="107">
        <v>84</v>
      </c>
      <c r="C90" s="108" t="s">
        <v>39</v>
      </c>
      <c r="D90" s="113" t="s">
        <v>264</v>
      </c>
      <c r="E90" s="113" t="s">
        <v>265</v>
      </c>
      <c r="F90" s="113" t="s">
        <v>266</v>
      </c>
      <c r="G90" s="105">
        <v>31</v>
      </c>
      <c r="H90" s="114">
        <f t="shared" si="10"/>
        <v>1085000</v>
      </c>
      <c r="I90" s="83">
        <f>G90*35000</f>
        <v>1085000</v>
      </c>
      <c r="J90" s="110">
        <f t="shared" si="12"/>
        <v>434000</v>
      </c>
      <c r="K90" s="111">
        <f t="shared" si="13"/>
        <v>651000</v>
      </c>
      <c r="L90" s="154"/>
    </row>
    <row r="91" spans="2:12" s="77" customFormat="1" ht="19.5" customHeight="1" x14ac:dyDescent="0.3">
      <c r="B91" s="78">
        <v>85</v>
      </c>
      <c r="C91" s="79" t="s">
        <v>23</v>
      </c>
      <c r="D91" s="80" t="s">
        <v>267</v>
      </c>
      <c r="E91" s="80" t="s">
        <v>268</v>
      </c>
      <c r="F91" s="80" t="s">
        <v>128</v>
      </c>
      <c r="G91" s="81">
        <v>29</v>
      </c>
      <c r="H91" s="114">
        <f t="shared" si="10"/>
        <v>1000000</v>
      </c>
      <c r="I91" s="83">
        <v>1000000</v>
      </c>
      <c r="J91" s="110">
        <f>I91*0.4</f>
        <v>400000</v>
      </c>
      <c r="K91" s="111">
        <f>I91*0.6</f>
        <v>600000</v>
      </c>
      <c r="L91" s="87"/>
    </row>
    <row r="92" spans="2:12" s="77" customFormat="1" ht="19.5" customHeight="1" x14ac:dyDescent="0.3">
      <c r="B92" s="107">
        <v>86</v>
      </c>
      <c r="C92" s="108" t="s">
        <v>13</v>
      </c>
      <c r="D92" s="163" t="s">
        <v>269</v>
      </c>
      <c r="E92" s="163" t="s">
        <v>270</v>
      </c>
      <c r="F92" s="108" t="s">
        <v>271</v>
      </c>
      <c r="G92" s="105">
        <v>23</v>
      </c>
      <c r="H92" s="114">
        <f t="shared" si="10"/>
        <v>868000</v>
      </c>
      <c r="I92" s="83">
        <f>G92*35000</f>
        <v>805000</v>
      </c>
      <c r="J92" s="110">
        <f t="shared" ref="J92:J97" si="14">I92*0.4</f>
        <v>322000</v>
      </c>
      <c r="K92" s="111">
        <f t="shared" ref="K92:K97" si="15">I92*0.6</f>
        <v>483000</v>
      </c>
      <c r="L92" s="154">
        <v>63000</v>
      </c>
    </row>
    <row r="93" spans="2:12" s="77" customFormat="1" ht="19.5" customHeight="1" x14ac:dyDescent="0.3">
      <c r="B93" s="78">
        <v>87</v>
      </c>
      <c r="C93" s="79" t="s">
        <v>39</v>
      </c>
      <c r="D93" s="80" t="s">
        <v>272</v>
      </c>
      <c r="E93" s="80" t="s">
        <v>273</v>
      </c>
      <c r="F93" s="80" t="s">
        <v>274</v>
      </c>
      <c r="G93" s="81">
        <v>2</v>
      </c>
      <c r="H93" s="114">
        <f t="shared" si="10"/>
        <v>70800</v>
      </c>
      <c r="I93" s="83">
        <f>G93*35000</f>
        <v>70000</v>
      </c>
      <c r="J93" s="110">
        <f t="shared" si="14"/>
        <v>28000</v>
      </c>
      <c r="K93" s="111">
        <f t="shared" si="15"/>
        <v>42000</v>
      </c>
      <c r="L93" s="87">
        <v>800</v>
      </c>
    </row>
    <row r="94" spans="2:12" s="77" customFormat="1" ht="19.5" customHeight="1" x14ac:dyDescent="0.3">
      <c r="B94" s="78">
        <v>88</v>
      </c>
      <c r="C94" s="79" t="s">
        <v>35</v>
      </c>
      <c r="D94" s="79" t="s">
        <v>275</v>
      </c>
      <c r="E94" s="79" t="s">
        <v>276</v>
      </c>
      <c r="F94" s="79" t="s">
        <v>277</v>
      </c>
      <c r="G94" s="81">
        <v>105</v>
      </c>
      <c r="H94" s="114">
        <f t="shared" si="10"/>
        <v>3675000</v>
      </c>
      <c r="I94" s="83">
        <f>G94*35000</f>
        <v>3675000</v>
      </c>
      <c r="J94" s="110">
        <f t="shared" si="14"/>
        <v>1470000</v>
      </c>
      <c r="K94" s="111">
        <f t="shared" si="15"/>
        <v>2205000</v>
      </c>
      <c r="L94" s="87"/>
    </row>
    <row r="95" spans="2:12" s="77" customFormat="1" ht="19.5" customHeight="1" x14ac:dyDescent="0.3">
      <c r="B95" s="78">
        <v>89</v>
      </c>
      <c r="C95" s="108" t="s">
        <v>39</v>
      </c>
      <c r="D95" s="108" t="s">
        <v>278</v>
      </c>
      <c r="E95" s="108" t="s">
        <v>279</v>
      </c>
      <c r="F95" s="108" t="s">
        <v>280</v>
      </c>
      <c r="G95" s="105">
        <v>36</v>
      </c>
      <c r="H95" s="114">
        <f t="shared" si="10"/>
        <v>1260000</v>
      </c>
      <c r="I95" s="83">
        <f>G95*35000</f>
        <v>1260000</v>
      </c>
      <c r="J95" s="110">
        <f t="shared" si="14"/>
        <v>504000</v>
      </c>
      <c r="K95" s="111">
        <f t="shared" si="15"/>
        <v>756000</v>
      </c>
      <c r="L95" s="112"/>
    </row>
    <row r="96" spans="2:12" s="77" customFormat="1" ht="19.5" customHeight="1" thickBot="1" x14ac:dyDescent="0.35">
      <c r="B96" s="136">
        <v>90</v>
      </c>
      <c r="C96" s="137" t="s">
        <v>39</v>
      </c>
      <c r="D96" s="137" t="s">
        <v>281</v>
      </c>
      <c r="E96" s="137" t="s">
        <v>282</v>
      </c>
      <c r="F96" s="137" t="s">
        <v>283</v>
      </c>
      <c r="G96" s="139">
        <v>18</v>
      </c>
      <c r="H96" s="140">
        <f t="shared" si="10"/>
        <v>642000</v>
      </c>
      <c r="I96" s="141">
        <f>G96*35000</f>
        <v>630000</v>
      </c>
      <c r="J96" s="142">
        <f t="shared" si="14"/>
        <v>252000</v>
      </c>
      <c r="K96" s="143">
        <f t="shared" si="15"/>
        <v>378000</v>
      </c>
      <c r="L96" s="156">
        <v>12000</v>
      </c>
    </row>
    <row r="97" spans="2:12" s="77" customFormat="1" ht="19.5" customHeight="1" x14ac:dyDescent="0.3">
      <c r="B97" s="78">
        <v>91</v>
      </c>
      <c r="C97" s="79" t="s">
        <v>39</v>
      </c>
      <c r="D97" s="80" t="s">
        <v>284</v>
      </c>
      <c r="E97" s="80" t="s">
        <v>285</v>
      </c>
      <c r="F97" s="80" t="s">
        <v>286</v>
      </c>
      <c r="G97" s="81">
        <v>62</v>
      </c>
      <c r="H97" s="168">
        <v>1717000</v>
      </c>
      <c r="I97" s="150">
        <v>1717000</v>
      </c>
      <c r="J97" s="151">
        <f t="shared" si="14"/>
        <v>686800</v>
      </c>
      <c r="K97" s="85">
        <f t="shared" si="15"/>
        <v>1030200</v>
      </c>
      <c r="L97" s="86"/>
    </row>
    <row r="98" spans="2:12" s="77" customFormat="1" ht="19.5" customHeight="1" x14ac:dyDescent="0.3">
      <c r="B98" s="78">
        <v>92</v>
      </c>
      <c r="C98" s="79" t="s">
        <v>35</v>
      </c>
      <c r="D98" s="80" t="s">
        <v>287</v>
      </c>
      <c r="E98" s="80" t="s">
        <v>288</v>
      </c>
      <c r="F98" s="80" t="s">
        <v>289</v>
      </c>
      <c r="G98" s="81">
        <v>23</v>
      </c>
      <c r="H98" s="114">
        <f>I98+L98</f>
        <v>805000</v>
      </c>
      <c r="I98" s="83">
        <f t="shared" ref="I98:I110" si="16">G98*35000</f>
        <v>805000</v>
      </c>
      <c r="J98" s="110">
        <f>I98*0.4</f>
        <v>322000</v>
      </c>
      <c r="K98" s="111">
        <f>I98*0.6</f>
        <v>483000</v>
      </c>
      <c r="L98" s="86"/>
    </row>
    <row r="99" spans="2:12" s="77" customFormat="1" ht="19.5" customHeight="1" x14ac:dyDescent="0.3">
      <c r="B99" s="107">
        <v>93</v>
      </c>
      <c r="C99" s="108" t="s">
        <v>39</v>
      </c>
      <c r="D99" s="113" t="s">
        <v>290</v>
      </c>
      <c r="E99" s="113" t="s">
        <v>223</v>
      </c>
      <c r="F99" s="113" t="s">
        <v>291</v>
      </c>
      <c r="G99" s="105">
        <v>11</v>
      </c>
      <c r="H99" s="114">
        <f t="shared" ref="H99:H104" si="17">I99+L99</f>
        <v>429000</v>
      </c>
      <c r="I99" s="83">
        <f t="shared" si="16"/>
        <v>385000</v>
      </c>
      <c r="J99" s="110">
        <f t="shared" ref="J99:J104" si="18">I99*0.4</f>
        <v>154000</v>
      </c>
      <c r="K99" s="111">
        <f t="shared" ref="K99:K104" si="19">I99*0.6</f>
        <v>231000</v>
      </c>
      <c r="L99" s="154">
        <v>44000</v>
      </c>
    </row>
    <row r="100" spans="2:12" s="77" customFormat="1" ht="19.5" customHeight="1" x14ac:dyDescent="0.3">
      <c r="B100" s="107">
        <v>94</v>
      </c>
      <c r="C100" s="108" t="s">
        <v>39</v>
      </c>
      <c r="D100" s="113" t="s">
        <v>292</v>
      </c>
      <c r="E100" s="113" t="s">
        <v>293</v>
      </c>
      <c r="F100" s="113" t="s">
        <v>294</v>
      </c>
      <c r="G100" s="105">
        <v>35</v>
      </c>
      <c r="H100" s="114">
        <f t="shared" si="17"/>
        <v>1225000</v>
      </c>
      <c r="I100" s="83">
        <f t="shared" si="16"/>
        <v>1225000</v>
      </c>
      <c r="J100" s="110">
        <f t="shared" si="18"/>
        <v>490000</v>
      </c>
      <c r="K100" s="111">
        <f t="shared" si="19"/>
        <v>735000</v>
      </c>
      <c r="L100" s="112"/>
    </row>
    <row r="101" spans="2:12" s="77" customFormat="1" ht="19.5" customHeight="1" x14ac:dyDescent="0.3">
      <c r="B101" s="107">
        <v>95</v>
      </c>
      <c r="C101" s="108" t="s">
        <v>39</v>
      </c>
      <c r="D101" s="163" t="s">
        <v>295</v>
      </c>
      <c r="E101" s="163" t="s">
        <v>296</v>
      </c>
      <c r="F101" s="108" t="s">
        <v>297</v>
      </c>
      <c r="G101" s="105">
        <v>21</v>
      </c>
      <c r="H101" s="114">
        <f t="shared" si="17"/>
        <v>735000</v>
      </c>
      <c r="I101" s="83">
        <f t="shared" si="16"/>
        <v>735000</v>
      </c>
      <c r="J101" s="110">
        <f t="shared" si="18"/>
        <v>294000</v>
      </c>
      <c r="K101" s="111">
        <f t="shared" si="19"/>
        <v>441000</v>
      </c>
      <c r="L101" s="154"/>
    </row>
    <row r="102" spans="2:12" s="77" customFormat="1" ht="19.5" customHeight="1" x14ac:dyDescent="0.3">
      <c r="B102" s="107">
        <v>96</v>
      </c>
      <c r="C102" s="108" t="s">
        <v>35</v>
      </c>
      <c r="D102" s="113" t="s">
        <v>298</v>
      </c>
      <c r="E102" s="113" t="s">
        <v>299</v>
      </c>
      <c r="F102" s="113" t="s">
        <v>300</v>
      </c>
      <c r="G102" s="105">
        <v>41</v>
      </c>
      <c r="H102" s="114">
        <f t="shared" si="17"/>
        <v>1435000</v>
      </c>
      <c r="I102" s="83">
        <f t="shared" si="16"/>
        <v>1435000</v>
      </c>
      <c r="J102" s="110">
        <f t="shared" si="18"/>
        <v>574000</v>
      </c>
      <c r="K102" s="111">
        <f t="shared" si="19"/>
        <v>861000</v>
      </c>
      <c r="L102" s="112"/>
    </row>
    <row r="103" spans="2:12" s="77" customFormat="1" ht="19.5" customHeight="1" x14ac:dyDescent="0.3">
      <c r="B103" s="78">
        <v>97</v>
      </c>
      <c r="C103" s="79" t="s">
        <v>35</v>
      </c>
      <c r="D103" s="79" t="s">
        <v>301</v>
      </c>
      <c r="E103" s="79" t="s">
        <v>302</v>
      </c>
      <c r="F103" s="79" t="s">
        <v>303</v>
      </c>
      <c r="G103" s="81">
        <v>33</v>
      </c>
      <c r="H103" s="114">
        <f t="shared" si="17"/>
        <v>1155000</v>
      </c>
      <c r="I103" s="83">
        <f t="shared" si="16"/>
        <v>1155000</v>
      </c>
      <c r="J103" s="110">
        <f t="shared" si="18"/>
        <v>462000</v>
      </c>
      <c r="K103" s="111">
        <f t="shared" si="19"/>
        <v>693000</v>
      </c>
      <c r="L103" s="87"/>
    </row>
    <row r="104" spans="2:12" s="77" customFormat="1" ht="19.5" customHeight="1" x14ac:dyDescent="0.3">
      <c r="B104" s="78">
        <v>98</v>
      </c>
      <c r="C104" s="79" t="s">
        <v>27</v>
      </c>
      <c r="D104" s="79" t="s">
        <v>304</v>
      </c>
      <c r="E104" s="79" t="s">
        <v>305</v>
      </c>
      <c r="F104" s="79" t="s">
        <v>306</v>
      </c>
      <c r="G104" s="81">
        <v>23</v>
      </c>
      <c r="H104" s="114">
        <f t="shared" si="17"/>
        <v>805000</v>
      </c>
      <c r="I104" s="83">
        <f t="shared" si="16"/>
        <v>805000</v>
      </c>
      <c r="J104" s="110">
        <f t="shared" si="18"/>
        <v>322000</v>
      </c>
      <c r="K104" s="111">
        <f t="shared" si="19"/>
        <v>483000</v>
      </c>
      <c r="L104" s="87"/>
    </row>
    <row r="105" spans="2:12" s="77" customFormat="1" ht="19.5" customHeight="1" x14ac:dyDescent="0.3">
      <c r="B105" s="107">
        <v>99</v>
      </c>
      <c r="C105" s="108" t="s">
        <v>307</v>
      </c>
      <c r="D105" s="108" t="s">
        <v>308</v>
      </c>
      <c r="E105" s="108" t="s">
        <v>309</v>
      </c>
      <c r="F105" s="108" t="s">
        <v>310</v>
      </c>
      <c r="G105" s="105">
        <v>5</v>
      </c>
      <c r="H105" s="114">
        <f>I105+L105</f>
        <v>175000</v>
      </c>
      <c r="I105" s="83">
        <f t="shared" si="16"/>
        <v>175000</v>
      </c>
      <c r="J105" s="110">
        <f>I105*0.4</f>
        <v>70000</v>
      </c>
      <c r="K105" s="111">
        <f>I105*0.6</f>
        <v>105000</v>
      </c>
      <c r="L105" s="112"/>
    </row>
    <row r="106" spans="2:12" s="77" customFormat="1" ht="19.5" customHeight="1" thickBot="1" x14ac:dyDescent="0.35">
      <c r="B106" s="167">
        <v>100</v>
      </c>
      <c r="C106" s="169" t="s">
        <v>23</v>
      </c>
      <c r="D106" s="169" t="s">
        <v>311</v>
      </c>
      <c r="E106" s="169" t="s">
        <v>312</v>
      </c>
      <c r="F106" s="169" t="s">
        <v>313</v>
      </c>
      <c r="G106" s="165">
        <v>29</v>
      </c>
      <c r="H106" s="170">
        <f>I106+L106</f>
        <v>1020000</v>
      </c>
      <c r="I106" s="141">
        <f t="shared" si="16"/>
        <v>1015000</v>
      </c>
      <c r="J106" s="171">
        <f>I106*0.4</f>
        <v>406000</v>
      </c>
      <c r="K106" s="172">
        <f>I106*0.6</f>
        <v>609000</v>
      </c>
      <c r="L106" s="166">
        <v>5000</v>
      </c>
    </row>
    <row r="107" spans="2:12" s="77" customFormat="1" ht="19.5" customHeight="1" x14ac:dyDescent="0.3">
      <c r="B107" s="157">
        <v>101</v>
      </c>
      <c r="C107" s="173" t="s">
        <v>23</v>
      </c>
      <c r="D107" s="158" t="s">
        <v>314</v>
      </c>
      <c r="E107" s="158" t="s">
        <v>315</v>
      </c>
      <c r="F107" s="158" t="s">
        <v>316</v>
      </c>
      <c r="G107" s="159">
        <v>45</v>
      </c>
      <c r="H107" s="155">
        <f>I107+L107</f>
        <v>1575000</v>
      </c>
      <c r="I107" s="83">
        <f t="shared" si="16"/>
        <v>1575000</v>
      </c>
      <c r="J107" s="160">
        <f>I107*0.4</f>
        <v>630000</v>
      </c>
      <c r="K107" s="161">
        <f>I107*0.6</f>
        <v>945000</v>
      </c>
      <c r="L107" s="174"/>
    </row>
    <row r="108" spans="2:12" s="77" customFormat="1" ht="19.5" customHeight="1" x14ac:dyDescent="0.3">
      <c r="B108" s="78">
        <v>102</v>
      </c>
      <c r="C108" s="79" t="s">
        <v>23</v>
      </c>
      <c r="D108" s="80" t="s">
        <v>317</v>
      </c>
      <c r="E108" s="80" t="s">
        <v>318</v>
      </c>
      <c r="F108" s="80" t="s">
        <v>319</v>
      </c>
      <c r="G108" s="81">
        <v>35</v>
      </c>
      <c r="H108" s="168">
        <f t="shared" ref="H108:H118" si="20">I108+L108</f>
        <v>1225000</v>
      </c>
      <c r="I108" s="150">
        <f t="shared" si="16"/>
        <v>1225000</v>
      </c>
      <c r="J108" s="151">
        <f t="shared" ref="J108:J118" si="21">I108*0.4</f>
        <v>490000</v>
      </c>
      <c r="K108" s="152">
        <f t="shared" ref="K108:K115" si="22">I108*0.6</f>
        <v>735000</v>
      </c>
      <c r="L108" s="153"/>
    </row>
    <row r="109" spans="2:12" s="77" customFormat="1" ht="19.5" customHeight="1" x14ac:dyDescent="0.3">
      <c r="B109" s="107">
        <v>103</v>
      </c>
      <c r="C109" s="108" t="s">
        <v>251</v>
      </c>
      <c r="D109" s="113" t="s">
        <v>320</v>
      </c>
      <c r="E109" s="113" t="s">
        <v>321</v>
      </c>
      <c r="F109" s="113" t="s">
        <v>322</v>
      </c>
      <c r="G109" s="105">
        <v>280</v>
      </c>
      <c r="H109" s="149">
        <f t="shared" si="20"/>
        <v>9800000</v>
      </c>
      <c r="I109" s="150">
        <f t="shared" si="16"/>
        <v>9800000</v>
      </c>
      <c r="J109" s="175">
        <f t="shared" si="21"/>
        <v>3920000</v>
      </c>
      <c r="K109" s="176">
        <f t="shared" si="22"/>
        <v>5880000</v>
      </c>
      <c r="L109" s="177"/>
    </row>
    <row r="110" spans="2:12" s="77" customFormat="1" ht="19.5" customHeight="1" x14ac:dyDescent="0.3">
      <c r="B110" s="78">
        <v>104</v>
      </c>
      <c r="C110" s="79" t="s">
        <v>323</v>
      </c>
      <c r="D110" s="80" t="s">
        <v>324</v>
      </c>
      <c r="E110" s="80" t="s">
        <v>325</v>
      </c>
      <c r="F110" s="80" t="s">
        <v>326</v>
      </c>
      <c r="G110" s="81">
        <v>25</v>
      </c>
      <c r="H110" s="168">
        <f t="shared" si="20"/>
        <v>875000</v>
      </c>
      <c r="I110" s="150">
        <f t="shared" si="16"/>
        <v>875000</v>
      </c>
      <c r="J110" s="151">
        <f t="shared" si="21"/>
        <v>350000</v>
      </c>
      <c r="K110" s="152">
        <f t="shared" si="22"/>
        <v>525000</v>
      </c>
      <c r="L110" s="153"/>
    </row>
    <row r="111" spans="2:12" s="77" customFormat="1" ht="19.5" customHeight="1" x14ac:dyDescent="0.3">
      <c r="B111" s="78">
        <v>105</v>
      </c>
      <c r="C111" s="79" t="s">
        <v>23</v>
      </c>
      <c r="D111" s="88" t="s">
        <v>327</v>
      </c>
      <c r="E111" s="88" t="s">
        <v>328</v>
      </c>
      <c r="F111" s="79" t="s">
        <v>329</v>
      </c>
      <c r="G111" s="81">
        <v>35</v>
      </c>
      <c r="H111" s="168">
        <f t="shared" si="20"/>
        <v>1190000</v>
      </c>
      <c r="I111" s="150">
        <v>1190000</v>
      </c>
      <c r="J111" s="151">
        <f t="shared" si="21"/>
        <v>476000</v>
      </c>
      <c r="K111" s="152">
        <f t="shared" si="22"/>
        <v>714000</v>
      </c>
      <c r="L111" s="153"/>
    </row>
    <row r="112" spans="2:12" s="77" customFormat="1" ht="19.5" customHeight="1" x14ac:dyDescent="0.3">
      <c r="B112" s="78">
        <v>106</v>
      </c>
      <c r="C112" s="79" t="s">
        <v>27</v>
      </c>
      <c r="D112" s="80" t="s">
        <v>330</v>
      </c>
      <c r="E112" s="80" t="s">
        <v>331</v>
      </c>
      <c r="F112" s="80" t="s">
        <v>51</v>
      </c>
      <c r="G112" s="81">
        <v>3</v>
      </c>
      <c r="H112" s="168">
        <f t="shared" si="20"/>
        <v>105000</v>
      </c>
      <c r="I112" s="150">
        <f>G112*35000</f>
        <v>105000</v>
      </c>
      <c r="J112" s="151">
        <f t="shared" si="21"/>
        <v>42000</v>
      </c>
      <c r="K112" s="152">
        <f t="shared" si="22"/>
        <v>63000</v>
      </c>
      <c r="L112" s="153"/>
    </row>
    <row r="113" spans="2:12" s="77" customFormat="1" ht="19.5" customHeight="1" x14ac:dyDescent="0.3">
      <c r="B113" s="78">
        <v>107</v>
      </c>
      <c r="C113" s="79" t="s">
        <v>35</v>
      </c>
      <c r="D113" s="79" t="s">
        <v>332</v>
      </c>
      <c r="E113" s="79" t="s">
        <v>333</v>
      </c>
      <c r="F113" s="79" t="s">
        <v>334</v>
      </c>
      <c r="G113" s="81">
        <v>18</v>
      </c>
      <c r="H113" s="168">
        <f t="shared" si="20"/>
        <v>684000</v>
      </c>
      <c r="I113" s="150">
        <f>G113*35000</f>
        <v>630000</v>
      </c>
      <c r="J113" s="151">
        <f t="shared" si="21"/>
        <v>252000</v>
      </c>
      <c r="K113" s="152">
        <f t="shared" si="22"/>
        <v>378000</v>
      </c>
      <c r="L113" s="153">
        <v>54000</v>
      </c>
    </row>
    <row r="114" spans="2:12" s="77" customFormat="1" ht="19.5" customHeight="1" x14ac:dyDescent="0.3">
      <c r="B114" s="107">
        <v>108</v>
      </c>
      <c r="C114" s="108" t="s">
        <v>39</v>
      </c>
      <c r="D114" s="108" t="s">
        <v>335</v>
      </c>
      <c r="E114" s="108" t="s">
        <v>336</v>
      </c>
      <c r="F114" s="108" t="s">
        <v>337</v>
      </c>
      <c r="G114" s="105">
        <v>40</v>
      </c>
      <c r="H114" s="168">
        <f t="shared" si="20"/>
        <v>1400000</v>
      </c>
      <c r="I114" s="150">
        <f>G114*35000</f>
        <v>1400000</v>
      </c>
      <c r="J114" s="110">
        <f t="shared" si="21"/>
        <v>560000</v>
      </c>
      <c r="K114" s="111">
        <f t="shared" si="22"/>
        <v>840000</v>
      </c>
      <c r="L114" s="112"/>
    </row>
    <row r="115" spans="2:12" s="77" customFormat="1" ht="19.5" customHeight="1" x14ac:dyDescent="0.3">
      <c r="B115" s="78">
        <v>109</v>
      </c>
      <c r="C115" s="79" t="s">
        <v>39</v>
      </c>
      <c r="D115" s="79" t="s">
        <v>338</v>
      </c>
      <c r="E115" s="79" t="s">
        <v>339</v>
      </c>
      <c r="F115" s="79" t="s">
        <v>230</v>
      </c>
      <c r="G115" s="81">
        <v>36</v>
      </c>
      <c r="H115" s="168">
        <f t="shared" si="20"/>
        <v>1252000</v>
      </c>
      <c r="I115" s="83">
        <v>1252000</v>
      </c>
      <c r="J115" s="84">
        <f t="shared" si="21"/>
        <v>500800</v>
      </c>
      <c r="K115" s="85">
        <f t="shared" si="22"/>
        <v>751200</v>
      </c>
      <c r="L115" s="87"/>
    </row>
    <row r="116" spans="2:12" s="77" customFormat="1" ht="19.5" customHeight="1" thickBot="1" x14ac:dyDescent="0.35">
      <c r="B116" s="136">
        <v>110</v>
      </c>
      <c r="C116" s="138" t="s">
        <v>39</v>
      </c>
      <c r="D116" s="138" t="s">
        <v>340</v>
      </c>
      <c r="E116" s="138" t="s">
        <v>341</v>
      </c>
      <c r="F116" s="138" t="s">
        <v>342</v>
      </c>
      <c r="G116" s="139">
        <v>30</v>
      </c>
      <c r="H116" s="140">
        <f>I116+L116</f>
        <v>1170000</v>
      </c>
      <c r="I116" s="141">
        <f>G116*35000</f>
        <v>1050000</v>
      </c>
      <c r="J116" s="178">
        <f t="shared" si="21"/>
        <v>420000</v>
      </c>
      <c r="K116" s="179">
        <f>I116*0.6</f>
        <v>630000</v>
      </c>
      <c r="L116" s="144">
        <v>120000</v>
      </c>
    </row>
    <row r="117" spans="2:12" s="77" customFormat="1" ht="19.5" customHeight="1" x14ac:dyDescent="0.3">
      <c r="B117" s="145">
        <v>111</v>
      </c>
      <c r="C117" s="146" t="s">
        <v>23</v>
      </c>
      <c r="D117" s="147" t="s">
        <v>343</v>
      </c>
      <c r="E117" s="147" t="s">
        <v>344</v>
      </c>
      <c r="F117" s="147" t="s">
        <v>345</v>
      </c>
      <c r="G117" s="148">
        <v>36</v>
      </c>
      <c r="H117" s="168">
        <f t="shared" si="20"/>
        <v>1260000</v>
      </c>
      <c r="I117" s="150">
        <f>G117*35000</f>
        <v>1260000</v>
      </c>
      <c r="J117" s="151">
        <f t="shared" si="21"/>
        <v>504000</v>
      </c>
      <c r="K117" s="152">
        <f>I117*0.6</f>
        <v>756000</v>
      </c>
      <c r="L117" s="153"/>
    </row>
    <row r="118" spans="2:12" s="77" customFormat="1" ht="19.5" customHeight="1" x14ac:dyDescent="0.3">
      <c r="B118" s="78">
        <v>112</v>
      </c>
      <c r="C118" s="79" t="s">
        <v>27</v>
      </c>
      <c r="D118" s="80" t="s">
        <v>346</v>
      </c>
      <c r="E118" s="80" t="s">
        <v>347</v>
      </c>
      <c r="F118" s="80" t="s">
        <v>348</v>
      </c>
      <c r="G118" s="81">
        <v>40</v>
      </c>
      <c r="H118" s="82">
        <f t="shared" si="20"/>
        <v>1280000</v>
      </c>
      <c r="I118" s="83">
        <v>1280000</v>
      </c>
      <c r="J118" s="84">
        <f t="shared" si="21"/>
        <v>512000</v>
      </c>
      <c r="K118" s="85">
        <f>I118*0.6</f>
        <v>768000</v>
      </c>
      <c r="L118" s="86"/>
    </row>
    <row r="119" spans="2:12" s="77" customFormat="1" ht="19.5" customHeight="1" x14ac:dyDescent="0.3">
      <c r="B119" s="107">
        <v>113</v>
      </c>
      <c r="C119" s="108" t="s">
        <v>39</v>
      </c>
      <c r="D119" s="113" t="s">
        <v>349</v>
      </c>
      <c r="E119" s="113" t="s">
        <v>350</v>
      </c>
      <c r="F119" s="113" t="s">
        <v>351</v>
      </c>
      <c r="G119" s="105">
        <v>43</v>
      </c>
      <c r="H119" s="114">
        <f>I119+L119</f>
        <v>1505000</v>
      </c>
      <c r="I119" s="150">
        <f t="shared" ref="I119:I125" si="23">G119*35000</f>
        <v>1505000</v>
      </c>
      <c r="J119" s="110">
        <f>I119*0.4</f>
        <v>602000</v>
      </c>
      <c r="K119" s="111">
        <f>I119*0.6</f>
        <v>903000</v>
      </c>
      <c r="L119" s="154"/>
    </row>
    <row r="120" spans="2:12" s="77" customFormat="1" ht="19.5" customHeight="1" x14ac:dyDescent="0.3">
      <c r="B120" s="107">
        <v>114</v>
      </c>
      <c r="C120" s="108" t="s">
        <v>35</v>
      </c>
      <c r="D120" s="113" t="s">
        <v>352</v>
      </c>
      <c r="E120" s="113" t="s">
        <v>353</v>
      </c>
      <c r="F120" s="113" t="s">
        <v>354</v>
      </c>
      <c r="G120" s="105">
        <v>37</v>
      </c>
      <c r="H120" s="114">
        <f>I120+L120</f>
        <v>1295000</v>
      </c>
      <c r="I120" s="150">
        <f t="shared" si="23"/>
        <v>1295000</v>
      </c>
      <c r="J120" s="110">
        <f>I120*0.4</f>
        <v>518000</v>
      </c>
      <c r="K120" s="111">
        <f>I120*0.6</f>
        <v>777000</v>
      </c>
      <c r="L120" s="112"/>
    </row>
    <row r="121" spans="2:12" s="77" customFormat="1" ht="19.5" customHeight="1" x14ac:dyDescent="0.3">
      <c r="B121" s="107">
        <v>115</v>
      </c>
      <c r="C121" s="108" t="s">
        <v>39</v>
      </c>
      <c r="D121" s="163" t="s">
        <v>355</v>
      </c>
      <c r="E121" s="163" t="s">
        <v>356</v>
      </c>
      <c r="F121" s="108" t="s">
        <v>357</v>
      </c>
      <c r="G121" s="105">
        <v>33</v>
      </c>
      <c r="H121" s="114">
        <f t="shared" ref="H121:H126" si="24">I121+L121</f>
        <v>1155000</v>
      </c>
      <c r="I121" s="150">
        <f t="shared" si="23"/>
        <v>1155000</v>
      </c>
      <c r="J121" s="110">
        <f t="shared" ref="J121:J126" si="25">I121*0.4</f>
        <v>462000</v>
      </c>
      <c r="K121" s="111">
        <f t="shared" ref="K121:K126" si="26">I121*0.6</f>
        <v>693000</v>
      </c>
      <c r="L121" s="154"/>
    </row>
    <row r="122" spans="2:12" s="77" customFormat="1" ht="19.5" customHeight="1" x14ac:dyDescent="0.3">
      <c r="B122" s="107">
        <v>116</v>
      </c>
      <c r="C122" s="108" t="s">
        <v>13</v>
      </c>
      <c r="D122" s="113" t="s">
        <v>358</v>
      </c>
      <c r="E122" s="113" t="s">
        <v>359</v>
      </c>
      <c r="F122" s="113" t="s">
        <v>360</v>
      </c>
      <c r="G122" s="105">
        <v>53</v>
      </c>
      <c r="H122" s="114">
        <f t="shared" si="24"/>
        <v>1914000</v>
      </c>
      <c r="I122" s="150">
        <f t="shared" si="23"/>
        <v>1855000</v>
      </c>
      <c r="J122" s="110">
        <f t="shared" si="25"/>
        <v>742000</v>
      </c>
      <c r="K122" s="111">
        <f t="shared" si="26"/>
        <v>1113000</v>
      </c>
      <c r="L122" s="112">
        <v>59000</v>
      </c>
    </row>
    <row r="123" spans="2:12" s="77" customFormat="1" ht="19.5" customHeight="1" x14ac:dyDescent="0.3">
      <c r="B123" s="78">
        <v>117</v>
      </c>
      <c r="C123" s="79" t="s">
        <v>39</v>
      </c>
      <c r="D123" s="79" t="s">
        <v>361</v>
      </c>
      <c r="E123" s="79" t="s">
        <v>362</v>
      </c>
      <c r="F123" s="79" t="s">
        <v>363</v>
      </c>
      <c r="G123" s="81">
        <v>11</v>
      </c>
      <c r="H123" s="82">
        <f t="shared" si="24"/>
        <v>385000</v>
      </c>
      <c r="I123" s="83">
        <f t="shared" si="23"/>
        <v>385000</v>
      </c>
      <c r="J123" s="84">
        <f t="shared" si="25"/>
        <v>154000</v>
      </c>
      <c r="K123" s="85">
        <f t="shared" si="26"/>
        <v>231000</v>
      </c>
      <c r="L123" s="87"/>
    </row>
    <row r="124" spans="2:12" s="77" customFormat="1" ht="19.5" customHeight="1" x14ac:dyDescent="0.3">
      <c r="B124" s="107">
        <v>118</v>
      </c>
      <c r="C124" s="108" t="s">
        <v>39</v>
      </c>
      <c r="D124" s="108" t="s">
        <v>364</v>
      </c>
      <c r="E124" s="108" t="s">
        <v>365</v>
      </c>
      <c r="F124" s="108" t="s">
        <v>366</v>
      </c>
      <c r="G124" s="105">
        <v>20</v>
      </c>
      <c r="H124" s="114">
        <f t="shared" si="24"/>
        <v>800000</v>
      </c>
      <c r="I124" s="83">
        <f t="shared" si="23"/>
        <v>700000</v>
      </c>
      <c r="J124" s="110">
        <f t="shared" si="25"/>
        <v>280000</v>
      </c>
      <c r="K124" s="111">
        <f t="shared" si="26"/>
        <v>420000</v>
      </c>
      <c r="L124" s="112">
        <v>100000</v>
      </c>
    </row>
    <row r="125" spans="2:12" s="77" customFormat="1" ht="19.5" customHeight="1" x14ac:dyDescent="0.3">
      <c r="B125" s="78">
        <v>119</v>
      </c>
      <c r="C125" s="79" t="s">
        <v>13</v>
      </c>
      <c r="D125" s="79" t="s">
        <v>367</v>
      </c>
      <c r="E125" s="79" t="s">
        <v>368</v>
      </c>
      <c r="F125" s="79" t="s">
        <v>369</v>
      </c>
      <c r="G125" s="81">
        <v>40</v>
      </c>
      <c r="H125" s="82">
        <f t="shared" si="24"/>
        <v>1400000</v>
      </c>
      <c r="I125" s="83">
        <f t="shared" si="23"/>
        <v>1400000</v>
      </c>
      <c r="J125" s="84">
        <f t="shared" si="25"/>
        <v>560000</v>
      </c>
      <c r="K125" s="85">
        <f t="shared" si="26"/>
        <v>840000</v>
      </c>
      <c r="L125" s="87"/>
    </row>
    <row r="126" spans="2:12" s="77" customFormat="1" ht="19.5" customHeight="1" thickBot="1" x14ac:dyDescent="0.35">
      <c r="B126" s="167">
        <v>120</v>
      </c>
      <c r="C126" s="169" t="s">
        <v>27</v>
      </c>
      <c r="D126" s="169" t="s">
        <v>370</v>
      </c>
      <c r="E126" s="169" t="s">
        <v>371</v>
      </c>
      <c r="F126" s="169" t="s">
        <v>372</v>
      </c>
      <c r="G126" s="165">
        <v>30</v>
      </c>
      <c r="H126" s="170">
        <f t="shared" si="24"/>
        <v>1015000</v>
      </c>
      <c r="I126" s="141">
        <v>1015000</v>
      </c>
      <c r="J126" s="171">
        <f t="shared" si="25"/>
        <v>406000</v>
      </c>
      <c r="K126" s="172">
        <f t="shared" si="26"/>
        <v>609000</v>
      </c>
      <c r="L126" s="166"/>
    </row>
    <row r="127" spans="2:12" s="77" customFormat="1" ht="19.5" customHeight="1" x14ac:dyDescent="0.3">
      <c r="B127" s="97">
        <v>121</v>
      </c>
      <c r="C127" s="126" t="s">
        <v>27</v>
      </c>
      <c r="D127" s="98" t="s">
        <v>373</v>
      </c>
      <c r="E127" s="98" t="s">
        <v>374</v>
      </c>
      <c r="F127" s="98" t="s">
        <v>51</v>
      </c>
      <c r="G127" s="99">
        <v>3</v>
      </c>
      <c r="H127" s="100">
        <f>I127+L127</f>
        <v>105000</v>
      </c>
      <c r="I127" s="101">
        <f>G127*35000</f>
        <v>105000</v>
      </c>
      <c r="J127" s="102">
        <f>I127*0.4</f>
        <v>42000</v>
      </c>
      <c r="K127" s="103">
        <f>I127*0.6</f>
        <v>63000</v>
      </c>
      <c r="L127" s="129"/>
    </row>
    <row r="128" spans="2:12" s="77" customFormat="1" ht="19.5" customHeight="1" x14ac:dyDescent="0.3">
      <c r="B128" s="107">
        <v>122</v>
      </c>
      <c r="C128" s="108" t="s">
        <v>13</v>
      </c>
      <c r="D128" s="113" t="s">
        <v>375</v>
      </c>
      <c r="E128" s="113" t="s">
        <v>376</v>
      </c>
      <c r="F128" s="113" t="s">
        <v>377</v>
      </c>
      <c r="G128" s="105">
        <v>64</v>
      </c>
      <c r="H128" s="114">
        <f t="shared" ref="H128:H137" si="27">I128+L128</f>
        <v>2274000</v>
      </c>
      <c r="I128" s="83">
        <f>G128*35000</f>
        <v>2240000</v>
      </c>
      <c r="J128" s="110">
        <f t="shared" ref="J128:J137" si="28">I128*0.4</f>
        <v>896000</v>
      </c>
      <c r="K128" s="111">
        <f t="shared" ref="K128:K137" si="29">I128*0.6</f>
        <v>1344000</v>
      </c>
      <c r="L128" s="154">
        <v>34000</v>
      </c>
    </row>
    <row r="129" spans="2:12" s="77" customFormat="1" ht="19.5" customHeight="1" x14ac:dyDescent="0.3">
      <c r="B129" s="107">
        <v>123</v>
      </c>
      <c r="C129" s="108" t="s">
        <v>39</v>
      </c>
      <c r="D129" s="113" t="s">
        <v>378</v>
      </c>
      <c r="E129" s="113" t="s">
        <v>379</v>
      </c>
      <c r="F129" s="113" t="s">
        <v>380</v>
      </c>
      <c r="G129" s="105">
        <v>45</v>
      </c>
      <c r="H129" s="114">
        <f t="shared" si="27"/>
        <v>1755000</v>
      </c>
      <c r="I129" s="83">
        <f>G129*35000</f>
        <v>1575000</v>
      </c>
      <c r="J129" s="110">
        <f t="shared" si="28"/>
        <v>630000</v>
      </c>
      <c r="K129" s="111">
        <f t="shared" si="29"/>
        <v>945000</v>
      </c>
      <c r="L129" s="154">
        <v>180000</v>
      </c>
    </row>
    <row r="130" spans="2:12" s="77" customFormat="1" ht="19.5" customHeight="1" x14ac:dyDescent="0.3">
      <c r="B130" s="107">
        <v>124</v>
      </c>
      <c r="C130" s="108" t="s">
        <v>251</v>
      </c>
      <c r="D130" s="113" t="s">
        <v>381</v>
      </c>
      <c r="E130" s="113" t="s">
        <v>382</v>
      </c>
      <c r="F130" s="113" t="s">
        <v>383</v>
      </c>
      <c r="G130" s="105">
        <v>120</v>
      </c>
      <c r="H130" s="114">
        <f t="shared" si="27"/>
        <v>4191000</v>
      </c>
      <c r="I130" s="83">
        <v>4191000</v>
      </c>
      <c r="J130" s="110">
        <f t="shared" si="28"/>
        <v>1676400</v>
      </c>
      <c r="K130" s="111">
        <f t="shared" si="29"/>
        <v>2514600</v>
      </c>
      <c r="L130" s="112"/>
    </row>
    <row r="131" spans="2:12" s="77" customFormat="1" ht="19.5" customHeight="1" x14ac:dyDescent="0.3">
      <c r="B131" s="78">
        <v>125</v>
      </c>
      <c r="C131" s="79" t="s">
        <v>39</v>
      </c>
      <c r="D131" s="88" t="s">
        <v>384</v>
      </c>
      <c r="E131" s="88" t="s">
        <v>385</v>
      </c>
      <c r="F131" s="79" t="s">
        <v>386</v>
      </c>
      <c r="G131" s="81">
        <v>26</v>
      </c>
      <c r="H131" s="82">
        <f t="shared" si="27"/>
        <v>911000</v>
      </c>
      <c r="I131" s="83">
        <f>G131*35000</f>
        <v>910000</v>
      </c>
      <c r="J131" s="84">
        <f t="shared" si="28"/>
        <v>364000</v>
      </c>
      <c r="K131" s="85">
        <f t="shared" si="29"/>
        <v>546000</v>
      </c>
      <c r="L131" s="86">
        <v>1000</v>
      </c>
    </row>
    <row r="132" spans="2:12" s="77" customFormat="1" ht="19.5" customHeight="1" x14ac:dyDescent="0.3">
      <c r="B132" s="78">
        <v>126</v>
      </c>
      <c r="C132" s="79" t="s">
        <v>27</v>
      </c>
      <c r="D132" s="80" t="s">
        <v>387</v>
      </c>
      <c r="E132" s="80" t="s">
        <v>388</v>
      </c>
      <c r="F132" s="80" t="s">
        <v>389</v>
      </c>
      <c r="G132" s="81">
        <v>30</v>
      </c>
      <c r="H132" s="82">
        <f t="shared" si="27"/>
        <v>1050000</v>
      </c>
      <c r="I132" s="83">
        <f>G132*35000</f>
        <v>1050000</v>
      </c>
      <c r="J132" s="84">
        <f t="shared" si="28"/>
        <v>420000</v>
      </c>
      <c r="K132" s="85">
        <f t="shared" si="29"/>
        <v>630000</v>
      </c>
      <c r="L132" s="87"/>
    </row>
    <row r="133" spans="2:12" s="77" customFormat="1" ht="19.5" customHeight="1" x14ac:dyDescent="0.3">
      <c r="B133" s="78">
        <v>127</v>
      </c>
      <c r="C133" s="79" t="s">
        <v>39</v>
      </c>
      <c r="D133" s="79" t="s">
        <v>390</v>
      </c>
      <c r="E133" s="79" t="s">
        <v>391</v>
      </c>
      <c r="F133" s="79" t="s">
        <v>392</v>
      </c>
      <c r="G133" s="81">
        <v>20</v>
      </c>
      <c r="H133" s="82">
        <f t="shared" si="27"/>
        <v>701000</v>
      </c>
      <c r="I133" s="83">
        <f>G133*35000</f>
        <v>700000</v>
      </c>
      <c r="J133" s="84">
        <f t="shared" si="28"/>
        <v>280000</v>
      </c>
      <c r="K133" s="85">
        <f t="shared" si="29"/>
        <v>420000</v>
      </c>
      <c r="L133" s="87">
        <v>1000</v>
      </c>
    </row>
    <row r="134" spans="2:12" s="77" customFormat="1" ht="19.5" customHeight="1" x14ac:dyDescent="0.3">
      <c r="B134" s="107">
        <v>128</v>
      </c>
      <c r="C134" s="108" t="s">
        <v>35</v>
      </c>
      <c r="D134" s="108" t="s">
        <v>393</v>
      </c>
      <c r="E134" s="108" t="s">
        <v>394</v>
      </c>
      <c r="F134" s="108" t="s">
        <v>395</v>
      </c>
      <c r="G134" s="105">
        <v>36</v>
      </c>
      <c r="H134" s="114">
        <f t="shared" si="27"/>
        <v>1260000</v>
      </c>
      <c r="I134" s="83">
        <f>G134*35000</f>
        <v>1260000</v>
      </c>
      <c r="J134" s="110">
        <f t="shared" si="28"/>
        <v>504000</v>
      </c>
      <c r="K134" s="111">
        <f t="shared" si="29"/>
        <v>756000</v>
      </c>
      <c r="L134" s="112"/>
    </row>
    <row r="135" spans="2:12" s="77" customFormat="1" ht="19.5" customHeight="1" x14ac:dyDescent="0.3">
      <c r="B135" s="78">
        <v>129</v>
      </c>
      <c r="C135" s="79" t="s">
        <v>23</v>
      </c>
      <c r="D135" s="79" t="s">
        <v>396</v>
      </c>
      <c r="E135" s="79" t="s">
        <v>397</v>
      </c>
      <c r="F135" s="79" t="s">
        <v>128</v>
      </c>
      <c r="G135" s="81">
        <v>34</v>
      </c>
      <c r="H135" s="82">
        <f t="shared" si="27"/>
        <v>1193000</v>
      </c>
      <c r="I135" s="83">
        <f>G135*35000</f>
        <v>1190000</v>
      </c>
      <c r="J135" s="84">
        <f t="shared" si="28"/>
        <v>476000</v>
      </c>
      <c r="K135" s="85">
        <f t="shared" si="29"/>
        <v>714000</v>
      </c>
      <c r="L135" s="87">
        <v>3000</v>
      </c>
    </row>
    <row r="136" spans="2:12" s="77" customFormat="1" ht="19.5" customHeight="1" thickBot="1" x14ac:dyDescent="0.35">
      <c r="B136" s="136">
        <v>130</v>
      </c>
      <c r="C136" s="138" t="s">
        <v>39</v>
      </c>
      <c r="D136" s="138" t="s">
        <v>398</v>
      </c>
      <c r="E136" s="138" t="s">
        <v>399</v>
      </c>
      <c r="F136" s="138" t="s">
        <v>400</v>
      </c>
      <c r="G136" s="139">
        <v>71</v>
      </c>
      <c r="H136" s="140">
        <f t="shared" si="27"/>
        <v>2414000</v>
      </c>
      <c r="I136" s="141">
        <v>2414000</v>
      </c>
      <c r="J136" s="142">
        <f t="shared" si="28"/>
        <v>965600</v>
      </c>
      <c r="K136" s="143">
        <f t="shared" si="29"/>
        <v>1448400</v>
      </c>
      <c r="L136" s="156"/>
    </row>
    <row r="137" spans="2:12" s="77" customFormat="1" ht="19.5" customHeight="1" x14ac:dyDescent="0.3">
      <c r="B137" s="97">
        <v>131</v>
      </c>
      <c r="C137" s="126" t="s">
        <v>401</v>
      </c>
      <c r="D137" s="98" t="s">
        <v>402</v>
      </c>
      <c r="E137" s="98" t="s">
        <v>403</v>
      </c>
      <c r="F137" s="98" t="s">
        <v>404</v>
      </c>
      <c r="G137" s="99">
        <v>37</v>
      </c>
      <c r="H137" s="100">
        <f t="shared" si="27"/>
        <v>1175000</v>
      </c>
      <c r="I137" s="101">
        <v>1175000</v>
      </c>
      <c r="J137" s="102">
        <f t="shared" si="28"/>
        <v>470000</v>
      </c>
      <c r="K137" s="103">
        <f t="shared" si="29"/>
        <v>705000</v>
      </c>
      <c r="L137" s="129"/>
    </row>
    <row r="138" spans="2:12" s="77" customFormat="1" ht="19.5" customHeight="1" x14ac:dyDescent="0.3">
      <c r="B138" s="78">
        <v>132</v>
      </c>
      <c r="C138" s="79" t="s">
        <v>39</v>
      </c>
      <c r="D138" s="80" t="s">
        <v>405</v>
      </c>
      <c r="E138" s="80" t="s">
        <v>406</v>
      </c>
      <c r="F138" s="80" t="s">
        <v>407</v>
      </c>
      <c r="G138" s="81">
        <v>38</v>
      </c>
      <c r="H138" s="82">
        <f>I138+L138</f>
        <v>1520000</v>
      </c>
      <c r="I138" s="83">
        <f t="shared" ref="I138:I150" si="30">G138*35000</f>
        <v>1330000</v>
      </c>
      <c r="J138" s="84">
        <f>I138*0.4</f>
        <v>532000</v>
      </c>
      <c r="K138" s="85">
        <f>I138*0.6</f>
        <v>798000</v>
      </c>
      <c r="L138" s="86">
        <v>190000</v>
      </c>
    </row>
    <row r="139" spans="2:12" s="77" customFormat="1" ht="19.5" customHeight="1" x14ac:dyDescent="0.3">
      <c r="B139" s="78">
        <v>133</v>
      </c>
      <c r="C139" s="79" t="s">
        <v>39</v>
      </c>
      <c r="D139" s="80" t="s">
        <v>408</v>
      </c>
      <c r="E139" s="80" t="s">
        <v>409</v>
      </c>
      <c r="F139" s="80" t="s">
        <v>410</v>
      </c>
      <c r="G139" s="81">
        <v>63</v>
      </c>
      <c r="H139" s="82">
        <f t="shared" ref="H139:H144" si="31">I139+L139</f>
        <v>2205000</v>
      </c>
      <c r="I139" s="83">
        <f t="shared" si="30"/>
        <v>2205000</v>
      </c>
      <c r="J139" s="84">
        <f t="shared" ref="J139:J183" si="32">I139*0.4</f>
        <v>882000</v>
      </c>
      <c r="K139" s="85">
        <f t="shared" ref="K139:K183" si="33">I139*0.6</f>
        <v>1323000</v>
      </c>
      <c r="L139" s="86"/>
    </row>
    <row r="140" spans="2:12" s="77" customFormat="1" ht="19.5" customHeight="1" x14ac:dyDescent="0.3">
      <c r="B140" s="107">
        <v>134</v>
      </c>
      <c r="C140" s="108" t="s">
        <v>39</v>
      </c>
      <c r="D140" s="113" t="s">
        <v>411</v>
      </c>
      <c r="E140" s="113" t="s">
        <v>412</v>
      </c>
      <c r="F140" s="113" t="s">
        <v>189</v>
      </c>
      <c r="G140" s="105">
        <v>28</v>
      </c>
      <c r="H140" s="114">
        <f t="shared" si="31"/>
        <v>980000</v>
      </c>
      <c r="I140" s="83">
        <f t="shared" si="30"/>
        <v>980000</v>
      </c>
      <c r="J140" s="110">
        <f t="shared" si="32"/>
        <v>392000</v>
      </c>
      <c r="K140" s="111">
        <f t="shared" si="33"/>
        <v>588000</v>
      </c>
      <c r="L140" s="112"/>
    </row>
    <row r="141" spans="2:12" s="77" customFormat="1" ht="19.5" customHeight="1" x14ac:dyDescent="0.3">
      <c r="B141" s="107">
        <v>135</v>
      </c>
      <c r="C141" s="108" t="s">
        <v>39</v>
      </c>
      <c r="D141" s="163" t="s">
        <v>413</v>
      </c>
      <c r="E141" s="163" t="s">
        <v>414</v>
      </c>
      <c r="F141" s="108" t="s">
        <v>415</v>
      </c>
      <c r="G141" s="105">
        <v>17</v>
      </c>
      <c r="H141" s="114">
        <f t="shared" si="31"/>
        <v>629000</v>
      </c>
      <c r="I141" s="83">
        <f t="shared" si="30"/>
        <v>595000</v>
      </c>
      <c r="J141" s="110">
        <f t="shared" si="32"/>
        <v>238000</v>
      </c>
      <c r="K141" s="111">
        <f t="shared" si="33"/>
        <v>357000</v>
      </c>
      <c r="L141" s="154">
        <v>34000</v>
      </c>
    </row>
    <row r="142" spans="2:12" s="77" customFormat="1" ht="19.5" customHeight="1" x14ac:dyDescent="0.3">
      <c r="B142" s="107">
        <v>136</v>
      </c>
      <c r="C142" s="108" t="s">
        <v>35</v>
      </c>
      <c r="D142" s="113" t="s">
        <v>416</v>
      </c>
      <c r="E142" s="113" t="s">
        <v>417</v>
      </c>
      <c r="F142" s="113" t="s">
        <v>418</v>
      </c>
      <c r="G142" s="105">
        <v>16</v>
      </c>
      <c r="H142" s="114">
        <f t="shared" si="31"/>
        <v>608000</v>
      </c>
      <c r="I142" s="83">
        <f t="shared" si="30"/>
        <v>560000</v>
      </c>
      <c r="J142" s="110">
        <f t="shared" si="32"/>
        <v>224000</v>
      </c>
      <c r="K142" s="111">
        <f t="shared" si="33"/>
        <v>336000</v>
      </c>
      <c r="L142" s="112">
        <v>48000</v>
      </c>
    </row>
    <row r="143" spans="2:12" s="77" customFormat="1" ht="19.5" customHeight="1" x14ac:dyDescent="0.3">
      <c r="B143" s="78">
        <v>137</v>
      </c>
      <c r="C143" s="79" t="s">
        <v>39</v>
      </c>
      <c r="D143" s="79" t="s">
        <v>419</v>
      </c>
      <c r="E143" s="79" t="s">
        <v>420</v>
      </c>
      <c r="F143" s="79" t="s">
        <v>421</v>
      </c>
      <c r="G143" s="81">
        <v>79</v>
      </c>
      <c r="H143" s="168">
        <f t="shared" si="31"/>
        <v>2765000</v>
      </c>
      <c r="I143" s="150">
        <f t="shared" si="30"/>
        <v>2765000</v>
      </c>
      <c r="J143" s="151">
        <f t="shared" si="32"/>
        <v>1106000</v>
      </c>
      <c r="K143" s="152">
        <f t="shared" si="33"/>
        <v>1659000</v>
      </c>
      <c r="L143" s="87"/>
    </row>
    <row r="144" spans="2:12" s="77" customFormat="1" ht="19.5" customHeight="1" x14ac:dyDescent="0.3">
      <c r="B144" s="78">
        <v>138</v>
      </c>
      <c r="C144" s="79" t="s">
        <v>39</v>
      </c>
      <c r="D144" s="79" t="s">
        <v>422</v>
      </c>
      <c r="E144" s="79" t="s">
        <v>423</v>
      </c>
      <c r="F144" s="79" t="s">
        <v>424</v>
      </c>
      <c r="G144" s="81">
        <v>13</v>
      </c>
      <c r="H144" s="168">
        <f t="shared" si="31"/>
        <v>494000</v>
      </c>
      <c r="I144" s="150">
        <f t="shared" si="30"/>
        <v>455000</v>
      </c>
      <c r="J144" s="151">
        <f t="shared" si="32"/>
        <v>182000</v>
      </c>
      <c r="K144" s="152">
        <f t="shared" si="33"/>
        <v>273000</v>
      </c>
      <c r="L144" s="87">
        <v>39000</v>
      </c>
    </row>
    <row r="145" spans="2:12" s="77" customFormat="1" ht="19.5" customHeight="1" x14ac:dyDescent="0.3">
      <c r="B145" s="107">
        <v>139</v>
      </c>
      <c r="C145" s="108" t="s">
        <v>39</v>
      </c>
      <c r="D145" s="108" t="s">
        <v>425</v>
      </c>
      <c r="E145" s="108" t="s">
        <v>426</v>
      </c>
      <c r="F145" s="108" t="s">
        <v>427</v>
      </c>
      <c r="G145" s="105">
        <v>140</v>
      </c>
      <c r="H145" s="114">
        <f>I145+L145:L146</f>
        <v>4900000</v>
      </c>
      <c r="I145" s="150">
        <f t="shared" si="30"/>
        <v>4900000</v>
      </c>
      <c r="J145" s="110">
        <f t="shared" si="32"/>
        <v>1960000</v>
      </c>
      <c r="K145" s="111">
        <f t="shared" si="33"/>
        <v>2940000</v>
      </c>
      <c r="L145" s="112"/>
    </row>
    <row r="146" spans="2:12" s="77" customFormat="1" ht="19.5" customHeight="1" thickBot="1" x14ac:dyDescent="0.35">
      <c r="B146" s="167">
        <v>140</v>
      </c>
      <c r="C146" s="169" t="s">
        <v>23</v>
      </c>
      <c r="D146" s="169" t="s">
        <v>428</v>
      </c>
      <c r="E146" s="169" t="s">
        <v>429</v>
      </c>
      <c r="F146" s="169" t="s">
        <v>430</v>
      </c>
      <c r="G146" s="165">
        <v>34</v>
      </c>
      <c r="H146" s="92">
        <f>I146+L146:L147</f>
        <v>1191400</v>
      </c>
      <c r="I146" s="93">
        <f t="shared" si="30"/>
        <v>1190000</v>
      </c>
      <c r="J146" s="94">
        <f t="shared" si="32"/>
        <v>476000</v>
      </c>
      <c r="K146" s="172">
        <f t="shared" si="33"/>
        <v>714000</v>
      </c>
      <c r="L146" s="166">
        <v>1400</v>
      </c>
    </row>
    <row r="147" spans="2:12" s="77" customFormat="1" ht="19.5" customHeight="1" x14ac:dyDescent="0.3">
      <c r="B147" s="157">
        <v>141</v>
      </c>
      <c r="C147" s="173" t="s">
        <v>39</v>
      </c>
      <c r="D147" s="158" t="s">
        <v>431</v>
      </c>
      <c r="E147" s="158" t="s">
        <v>432</v>
      </c>
      <c r="F147" s="158" t="s">
        <v>433</v>
      </c>
      <c r="G147" s="159">
        <v>49</v>
      </c>
      <c r="H147" s="155">
        <f>I147+L147</f>
        <v>1715000</v>
      </c>
      <c r="I147" s="101">
        <f t="shared" si="30"/>
        <v>1715000</v>
      </c>
      <c r="J147" s="160">
        <f t="shared" si="32"/>
        <v>686000</v>
      </c>
      <c r="K147" s="161">
        <f t="shared" si="33"/>
        <v>1029000</v>
      </c>
      <c r="L147" s="174"/>
    </row>
    <row r="148" spans="2:12" s="77" customFormat="1" ht="19.5" customHeight="1" x14ac:dyDescent="0.3">
      <c r="B148" s="107">
        <v>142</v>
      </c>
      <c r="C148" s="108" t="s">
        <v>39</v>
      </c>
      <c r="D148" s="113" t="s">
        <v>434</v>
      </c>
      <c r="E148" s="113" t="s">
        <v>435</v>
      </c>
      <c r="F148" s="113" t="s">
        <v>351</v>
      </c>
      <c r="G148" s="105">
        <v>117</v>
      </c>
      <c r="H148" s="114">
        <f t="shared" ref="H148:H183" si="34">I148+L148</f>
        <v>4114000</v>
      </c>
      <c r="I148" s="83">
        <f t="shared" si="30"/>
        <v>4095000</v>
      </c>
      <c r="J148" s="175">
        <f t="shared" si="32"/>
        <v>1638000</v>
      </c>
      <c r="K148" s="176">
        <f t="shared" si="33"/>
        <v>2457000</v>
      </c>
      <c r="L148" s="177">
        <v>19000</v>
      </c>
    </row>
    <row r="149" spans="2:12" s="77" customFormat="1" ht="19.5" customHeight="1" x14ac:dyDescent="0.3">
      <c r="B149" s="107">
        <v>143</v>
      </c>
      <c r="C149" s="108" t="s">
        <v>39</v>
      </c>
      <c r="D149" s="113" t="s">
        <v>436</v>
      </c>
      <c r="E149" s="113" t="s">
        <v>437</v>
      </c>
      <c r="F149" s="113" t="s">
        <v>438</v>
      </c>
      <c r="G149" s="105">
        <v>25</v>
      </c>
      <c r="H149" s="114">
        <f t="shared" si="34"/>
        <v>875000</v>
      </c>
      <c r="I149" s="83">
        <f t="shared" si="30"/>
        <v>875000</v>
      </c>
      <c r="J149" s="175">
        <f t="shared" si="32"/>
        <v>350000</v>
      </c>
      <c r="K149" s="176">
        <f t="shared" si="33"/>
        <v>525000</v>
      </c>
      <c r="L149" s="177"/>
    </row>
    <row r="150" spans="2:12" s="77" customFormat="1" ht="19.5" customHeight="1" x14ac:dyDescent="0.3">
      <c r="B150" s="78">
        <v>144</v>
      </c>
      <c r="C150" s="79" t="s">
        <v>27</v>
      </c>
      <c r="D150" s="80" t="s">
        <v>439</v>
      </c>
      <c r="E150" s="80" t="s">
        <v>158</v>
      </c>
      <c r="F150" s="80" t="s">
        <v>440</v>
      </c>
      <c r="G150" s="81">
        <v>250</v>
      </c>
      <c r="H150" s="168">
        <f t="shared" si="34"/>
        <v>8750000</v>
      </c>
      <c r="I150" s="150">
        <f t="shared" si="30"/>
        <v>8750000</v>
      </c>
      <c r="J150" s="151">
        <f t="shared" si="32"/>
        <v>3500000</v>
      </c>
      <c r="K150" s="152">
        <f t="shared" si="33"/>
        <v>5250000</v>
      </c>
      <c r="L150" s="153"/>
    </row>
    <row r="151" spans="2:12" s="77" customFormat="1" ht="19.5" customHeight="1" x14ac:dyDescent="0.3">
      <c r="B151" s="78">
        <v>145</v>
      </c>
      <c r="C151" s="79" t="s">
        <v>27</v>
      </c>
      <c r="D151" s="88" t="s">
        <v>441</v>
      </c>
      <c r="E151" s="88" t="s">
        <v>442</v>
      </c>
      <c r="F151" s="79" t="s">
        <v>443</v>
      </c>
      <c r="G151" s="81">
        <v>52</v>
      </c>
      <c r="H151" s="168">
        <f t="shared" si="34"/>
        <v>988000</v>
      </c>
      <c r="I151" s="150">
        <v>988000</v>
      </c>
      <c r="J151" s="151">
        <f t="shared" si="32"/>
        <v>395200</v>
      </c>
      <c r="K151" s="152">
        <f t="shared" si="33"/>
        <v>592800</v>
      </c>
      <c r="L151" s="153"/>
    </row>
    <row r="152" spans="2:12" s="77" customFormat="1" ht="19.5" customHeight="1" x14ac:dyDescent="0.3">
      <c r="B152" s="78">
        <v>146</v>
      </c>
      <c r="C152" s="79" t="s">
        <v>23</v>
      </c>
      <c r="D152" s="80" t="s">
        <v>444</v>
      </c>
      <c r="E152" s="80" t="s">
        <v>445</v>
      </c>
      <c r="F152" s="80" t="s">
        <v>446</v>
      </c>
      <c r="G152" s="81">
        <v>37</v>
      </c>
      <c r="H152" s="168">
        <f t="shared" si="34"/>
        <v>1295000</v>
      </c>
      <c r="I152" s="150">
        <f>G152*35000</f>
        <v>1295000</v>
      </c>
      <c r="J152" s="151">
        <f t="shared" si="32"/>
        <v>518000</v>
      </c>
      <c r="K152" s="152">
        <f t="shared" si="33"/>
        <v>777000</v>
      </c>
      <c r="L152" s="153"/>
    </row>
    <row r="153" spans="2:12" s="77" customFormat="1" ht="19.5" customHeight="1" x14ac:dyDescent="0.3">
      <c r="B153" s="107">
        <v>147</v>
      </c>
      <c r="C153" s="108" t="s">
        <v>35</v>
      </c>
      <c r="D153" s="108" t="s">
        <v>447</v>
      </c>
      <c r="E153" s="108" t="s">
        <v>448</v>
      </c>
      <c r="F153" s="108" t="s">
        <v>449</v>
      </c>
      <c r="G153" s="105">
        <v>30</v>
      </c>
      <c r="H153" s="149">
        <f t="shared" si="34"/>
        <v>1645000</v>
      </c>
      <c r="I153" s="150">
        <f>G153*35000</f>
        <v>1050000</v>
      </c>
      <c r="J153" s="175">
        <f t="shared" si="32"/>
        <v>420000</v>
      </c>
      <c r="K153" s="176">
        <f t="shared" si="33"/>
        <v>630000</v>
      </c>
      <c r="L153" s="177">
        <v>595000</v>
      </c>
    </row>
    <row r="154" spans="2:12" s="77" customFormat="1" ht="19.5" customHeight="1" x14ac:dyDescent="0.3">
      <c r="B154" s="107">
        <v>148</v>
      </c>
      <c r="C154" s="108" t="s">
        <v>31</v>
      </c>
      <c r="D154" s="108" t="s">
        <v>450</v>
      </c>
      <c r="E154" s="108" t="s">
        <v>451</v>
      </c>
      <c r="F154" s="108" t="s">
        <v>452</v>
      </c>
      <c r="G154" s="105">
        <v>39</v>
      </c>
      <c r="H154" s="149">
        <f t="shared" si="34"/>
        <v>1364300</v>
      </c>
      <c r="I154" s="150">
        <v>1364300</v>
      </c>
      <c r="J154" s="175">
        <v>545700</v>
      </c>
      <c r="K154" s="176">
        <v>818600</v>
      </c>
      <c r="L154" s="177"/>
    </row>
    <row r="155" spans="2:12" s="77" customFormat="1" ht="19.5" customHeight="1" x14ac:dyDescent="0.3">
      <c r="B155" s="107">
        <v>149</v>
      </c>
      <c r="C155" s="108" t="s">
        <v>35</v>
      </c>
      <c r="D155" s="108" t="s">
        <v>453</v>
      </c>
      <c r="E155" s="108" t="s">
        <v>454</v>
      </c>
      <c r="F155" s="108" t="s">
        <v>455</v>
      </c>
      <c r="G155" s="105">
        <v>35</v>
      </c>
      <c r="H155" s="149">
        <f t="shared" si="34"/>
        <v>1221500</v>
      </c>
      <c r="I155" s="150">
        <v>1221500</v>
      </c>
      <c r="J155" s="175">
        <f t="shared" si="32"/>
        <v>488600</v>
      </c>
      <c r="K155" s="176">
        <f t="shared" si="33"/>
        <v>732900</v>
      </c>
      <c r="L155" s="177"/>
    </row>
    <row r="156" spans="2:12" s="77" customFormat="1" ht="19.5" customHeight="1" thickBot="1" x14ac:dyDescent="0.35">
      <c r="B156" s="136">
        <v>150</v>
      </c>
      <c r="C156" s="138" t="s">
        <v>39</v>
      </c>
      <c r="D156" s="138" t="s">
        <v>456</v>
      </c>
      <c r="E156" s="138" t="s">
        <v>457</v>
      </c>
      <c r="F156" s="138" t="s">
        <v>458</v>
      </c>
      <c r="G156" s="139">
        <v>13</v>
      </c>
      <c r="H156" s="180">
        <f t="shared" si="34"/>
        <v>500500</v>
      </c>
      <c r="I156" s="181">
        <f>G156*35000</f>
        <v>455000</v>
      </c>
      <c r="J156" s="178">
        <f t="shared" si="32"/>
        <v>182000</v>
      </c>
      <c r="K156" s="179">
        <f t="shared" si="33"/>
        <v>273000</v>
      </c>
      <c r="L156" s="182">
        <v>45500</v>
      </c>
    </row>
    <row r="157" spans="2:12" s="77" customFormat="1" ht="19.5" customHeight="1" x14ac:dyDescent="0.3">
      <c r="B157" s="145">
        <v>151</v>
      </c>
      <c r="C157" s="146" t="s">
        <v>39</v>
      </c>
      <c r="D157" s="147" t="s">
        <v>459</v>
      </c>
      <c r="E157" s="147" t="s">
        <v>460</v>
      </c>
      <c r="F157" s="147" t="s">
        <v>461</v>
      </c>
      <c r="G157" s="148">
        <v>7</v>
      </c>
      <c r="H157" s="168">
        <f t="shared" si="34"/>
        <v>245000</v>
      </c>
      <c r="I157" s="150">
        <f>G157*35000</f>
        <v>245000</v>
      </c>
      <c r="J157" s="151">
        <f t="shared" si="32"/>
        <v>98000</v>
      </c>
      <c r="K157" s="152">
        <f t="shared" si="33"/>
        <v>147000</v>
      </c>
      <c r="L157" s="153"/>
    </row>
    <row r="158" spans="2:12" s="77" customFormat="1" ht="19.5" customHeight="1" x14ac:dyDescent="0.3">
      <c r="B158" s="78">
        <v>152</v>
      </c>
      <c r="C158" s="79" t="s">
        <v>35</v>
      </c>
      <c r="D158" s="80" t="s">
        <v>462</v>
      </c>
      <c r="E158" s="80" t="s">
        <v>463</v>
      </c>
      <c r="F158" s="80" t="s">
        <v>464</v>
      </c>
      <c r="G158" s="81">
        <v>54</v>
      </c>
      <c r="H158" s="168">
        <f t="shared" si="34"/>
        <v>1906500</v>
      </c>
      <c r="I158" s="83">
        <f>G158*35000</f>
        <v>1890000</v>
      </c>
      <c r="J158" s="84">
        <f t="shared" si="32"/>
        <v>756000</v>
      </c>
      <c r="K158" s="85">
        <f t="shared" si="33"/>
        <v>1134000</v>
      </c>
      <c r="L158" s="86">
        <v>16500</v>
      </c>
    </row>
    <row r="159" spans="2:12" s="77" customFormat="1" ht="19.5" customHeight="1" x14ac:dyDescent="0.3">
      <c r="B159" s="78">
        <v>153</v>
      </c>
      <c r="C159" s="79" t="s">
        <v>39</v>
      </c>
      <c r="D159" s="80" t="s">
        <v>465</v>
      </c>
      <c r="E159" s="80" t="s">
        <v>466</v>
      </c>
      <c r="F159" s="80" t="s">
        <v>467</v>
      </c>
      <c r="G159" s="81">
        <v>16</v>
      </c>
      <c r="H159" s="168">
        <f t="shared" si="34"/>
        <v>560000</v>
      </c>
      <c r="I159" s="83">
        <f>G159*35000</f>
        <v>560000</v>
      </c>
      <c r="J159" s="84">
        <f t="shared" si="32"/>
        <v>224000</v>
      </c>
      <c r="K159" s="85">
        <f t="shared" si="33"/>
        <v>336000</v>
      </c>
      <c r="L159" s="86"/>
    </row>
    <row r="160" spans="2:12" s="77" customFormat="1" ht="19.5" customHeight="1" x14ac:dyDescent="0.3">
      <c r="B160" s="78">
        <v>154</v>
      </c>
      <c r="C160" s="79" t="s">
        <v>23</v>
      </c>
      <c r="D160" s="80" t="s">
        <v>468</v>
      </c>
      <c r="E160" s="80" t="s">
        <v>469</v>
      </c>
      <c r="F160" s="80" t="s">
        <v>470</v>
      </c>
      <c r="G160" s="81">
        <v>20</v>
      </c>
      <c r="H160" s="168">
        <f t="shared" si="34"/>
        <v>703000</v>
      </c>
      <c r="I160" s="83">
        <f>G160*35000</f>
        <v>700000</v>
      </c>
      <c r="J160" s="84">
        <f t="shared" si="32"/>
        <v>280000</v>
      </c>
      <c r="K160" s="85">
        <f t="shared" si="33"/>
        <v>420000</v>
      </c>
      <c r="L160" s="87">
        <v>3000</v>
      </c>
    </row>
    <row r="161" spans="2:12" s="77" customFormat="1" ht="19.5" customHeight="1" x14ac:dyDescent="0.3">
      <c r="B161" s="78">
        <v>155</v>
      </c>
      <c r="C161" s="79" t="s">
        <v>13</v>
      </c>
      <c r="D161" s="88" t="s">
        <v>471</v>
      </c>
      <c r="E161" s="88" t="s">
        <v>472</v>
      </c>
      <c r="F161" s="79" t="s">
        <v>473</v>
      </c>
      <c r="G161" s="81">
        <v>37</v>
      </c>
      <c r="H161" s="168">
        <f t="shared" si="34"/>
        <v>1258000</v>
      </c>
      <c r="I161" s="83">
        <v>1258000</v>
      </c>
      <c r="J161" s="84">
        <f t="shared" si="32"/>
        <v>503200</v>
      </c>
      <c r="K161" s="85">
        <f t="shared" si="33"/>
        <v>754800</v>
      </c>
      <c r="L161" s="86"/>
    </row>
    <row r="162" spans="2:12" s="77" customFormat="1" ht="19.5" customHeight="1" x14ac:dyDescent="0.3">
      <c r="B162" s="78">
        <v>156</v>
      </c>
      <c r="C162" s="79" t="s">
        <v>23</v>
      </c>
      <c r="D162" s="80" t="s">
        <v>474</v>
      </c>
      <c r="E162" s="80" t="s">
        <v>475</v>
      </c>
      <c r="F162" s="80" t="s">
        <v>476</v>
      </c>
      <c r="G162" s="81">
        <v>26</v>
      </c>
      <c r="H162" s="168">
        <f t="shared" si="34"/>
        <v>924000</v>
      </c>
      <c r="I162" s="83">
        <f t="shared" ref="I162:I168" si="35">G162*35000</f>
        <v>910000</v>
      </c>
      <c r="J162" s="84">
        <f t="shared" si="32"/>
        <v>364000</v>
      </c>
      <c r="K162" s="85">
        <f t="shared" si="33"/>
        <v>546000</v>
      </c>
      <c r="L162" s="87">
        <v>14000</v>
      </c>
    </row>
    <row r="163" spans="2:12" s="77" customFormat="1" ht="19.5" customHeight="1" x14ac:dyDescent="0.3">
      <c r="B163" s="78">
        <v>157</v>
      </c>
      <c r="C163" s="79" t="s">
        <v>35</v>
      </c>
      <c r="D163" s="79" t="s">
        <v>477</v>
      </c>
      <c r="E163" s="79" t="s">
        <v>478</v>
      </c>
      <c r="F163" s="79" t="s">
        <v>479</v>
      </c>
      <c r="G163" s="81">
        <v>18</v>
      </c>
      <c r="H163" s="168">
        <f t="shared" si="34"/>
        <v>630000</v>
      </c>
      <c r="I163" s="83">
        <f t="shared" si="35"/>
        <v>630000</v>
      </c>
      <c r="J163" s="84">
        <f t="shared" si="32"/>
        <v>252000</v>
      </c>
      <c r="K163" s="85">
        <f t="shared" si="33"/>
        <v>378000</v>
      </c>
      <c r="L163" s="87"/>
    </row>
    <row r="164" spans="2:12" s="77" customFormat="1" ht="19.5" customHeight="1" x14ac:dyDescent="0.3">
      <c r="B164" s="78">
        <v>158</v>
      </c>
      <c r="C164" s="79" t="s">
        <v>35</v>
      </c>
      <c r="D164" s="79" t="s">
        <v>480</v>
      </c>
      <c r="E164" s="79" t="s">
        <v>481</v>
      </c>
      <c r="F164" s="79" t="s">
        <v>482</v>
      </c>
      <c r="G164" s="81">
        <v>94</v>
      </c>
      <c r="H164" s="168">
        <f t="shared" si="34"/>
        <v>3290000</v>
      </c>
      <c r="I164" s="83">
        <f t="shared" si="35"/>
        <v>3290000</v>
      </c>
      <c r="J164" s="84">
        <f t="shared" si="32"/>
        <v>1316000</v>
      </c>
      <c r="K164" s="85">
        <f t="shared" si="33"/>
        <v>1974000</v>
      </c>
      <c r="L164" s="87"/>
    </row>
    <row r="165" spans="2:12" s="77" customFormat="1" ht="19.5" customHeight="1" x14ac:dyDescent="0.3">
      <c r="B165" s="78">
        <v>159</v>
      </c>
      <c r="C165" s="79" t="s">
        <v>35</v>
      </c>
      <c r="D165" s="79" t="s">
        <v>483</v>
      </c>
      <c r="E165" s="79" t="s">
        <v>484</v>
      </c>
      <c r="F165" s="79" t="s">
        <v>19</v>
      </c>
      <c r="G165" s="81">
        <v>79</v>
      </c>
      <c r="H165" s="168">
        <f t="shared" si="34"/>
        <v>2765000</v>
      </c>
      <c r="I165" s="83">
        <f t="shared" si="35"/>
        <v>2765000</v>
      </c>
      <c r="J165" s="84">
        <f t="shared" si="32"/>
        <v>1106000</v>
      </c>
      <c r="K165" s="85">
        <f t="shared" si="33"/>
        <v>1659000</v>
      </c>
      <c r="L165" s="87"/>
    </row>
    <row r="166" spans="2:12" s="77" customFormat="1" ht="19.5" customHeight="1" thickBot="1" x14ac:dyDescent="0.35">
      <c r="B166" s="89">
        <v>160</v>
      </c>
      <c r="C166" s="90" t="s">
        <v>39</v>
      </c>
      <c r="D166" s="90" t="s">
        <v>485</v>
      </c>
      <c r="E166" s="90" t="s">
        <v>486</v>
      </c>
      <c r="F166" s="90" t="s">
        <v>487</v>
      </c>
      <c r="G166" s="91">
        <v>41</v>
      </c>
      <c r="H166" s="183">
        <f t="shared" si="34"/>
        <v>1435000</v>
      </c>
      <c r="I166" s="93">
        <f t="shared" si="35"/>
        <v>1435000</v>
      </c>
      <c r="J166" s="94">
        <f t="shared" si="32"/>
        <v>574000</v>
      </c>
      <c r="K166" s="85">
        <f t="shared" si="33"/>
        <v>861000</v>
      </c>
      <c r="L166" s="87"/>
    </row>
    <row r="167" spans="2:12" s="77" customFormat="1" ht="19.5" customHeight="1" x14ac:dyDescent="0.3">
      <c r="B167" s="157">
        <v>161</v>
      </c>
      <c r="C167" s="158" t="s">
        <v>39</v>
      </c>
      <c r="D167" s="158" t="s">
        <v>488</v>
      </c>
      <c r="E167" s="158" t="s">
        <v>489</v>
      </c>
      <c r="F167" s="158" t="s">
        <v>490</v>
      </c>
      <c r="G167" s="159">
        <v>4</v>
      </c>
      <c r="H167" s="155">
        <f t="shared" si="34"/>
        <v>140000</v>
      </c>
      <c r="I167" s="101">
        <f t="shared" si="35"/>
        <v>140000</v>
      </c>
      <c r="J167" s="160">
        <f t="shared" si="32"/>
        <v>56000</v>
      </c>
      <c r="K167" s="161">
        <f t="shared" si="33"/>
        <v>84000</v>
      </c>
      <c r="L167" s="162"/>
    </row>
    <row r="168" spans="2:12" s="77" customFormat="1" ht="19.5" customHeight="1" x14ac:dyDescent="0.3">
      <c r="B168" s="78">
        <v>162</v>
      </c>
      <c r="C168" s="80" t="s">
        <v>39</v>
      </c>
      <c r="D168" s="80" t="s">
        <v>491</v>
      </c>
      <c r="E168" s="80" t="s">
        <v>492</v>
      </c>
      <c r="F168" s="80" t="s">
        <v>493</v>
      </c>
      <c r="G168" s="81">
        <v>32</v>
      </c>
      <c r="H168" s="82">
        <f t="shared" si="34"/>
        <v>1120000</v>
      </c>
      <c r="I168" s="83">
        <f t="shared" si="35"/>
        <v>1120000</v>
      </c>
      <c r="J168" s="84">
        <f t="shared" si="32"/>
        <v>448000</v>
      </c>
      <c r="K168" s="85">
        <f t="shared" si="33"/>
        <v>672000</v>
      </c>
      <c r="L168" s="87"/>
    </row>
    <row r="169" spans="2:12" s="77" customFormat="1" ht="19.5" customHeight="1" x14ac:dyDescent="0.3">
      <c r="B169" s="78">
        <v>163</v>
      </c>
      <c r="C169" s="80" t="s">
        <v>13</v>
      </c>
      <c r="D169" s="80" t="s">
        <v>494</v>
      </c>
      <c r="E169" s="80" t="s">
        <v>495</v>
      </c>
      <c r="F169" s="80" t="s">
        <v>496</v>
      </c>
      <c r="G169" s="105">
        <v>26</v>
      </c>
      <c r="H169" s="82">
        <f t="shared" si="34"/>
        <v>906000</v>
      </c>
      <c r="I169" s="83">
        <v>906000</v>
      </c>
      <c r="J169" s="84">
        <f t="shared" si="32"/>
        <v>362400</v>
      </c>
      <c r="K169" s="85">
        <f t="shared" si="33"/>
        <v>543600</v>
      </c>
      <c r="L169" s="87"/>
    </row>
    <row r="170" spans="2:12" s="77" customFormat="1" ht="19.5" customHeight="1" x14ac:dyDescent="0.3">
      <c r="B170" s="78">
        <v>164</v>
      </c>
      <c r="C170" s="79" t="s">
        <v>39</v>
      </c>
      <c r="D170" s="106" t="s">
        <v>497</v>
      </c>
      <c r="E170" s="106" t="s">
        <v>498</v>
      </c>
      <c r="F170" s="79" t="s">
        <v>499</v>
      </c>
      <c r="G170" s="81">
        <v>16</v>
      </c>
      <c r="H170" s="82">
        <f t="shared" si="34"/>
        <v>600000</v>
      </c>
      <c r="I170" s="83">
        <f>G170*35000</f>
        <v>560000</v>
      </c>
      <c r="J170" s="84">
        <f t="shared" si="32"/>
        <v>224000</v>
      </c>
      <c r="K170" s="85">
        <f t="shared" si="33"/>
        <v>336000</v>
      </c>
      <c r="L170" s="87">
        <v>40000</v>
      </c>
    </row>
    <row r="171" spans="2:12" s="77" customFormat="1" ht="19.5" customHeight="1" x14ac:dyDescent="0.3">
      <c r="B171" s="107">
        <v>165</v>
      </c>
      <c r="C171" s="108" t="s">
        <v>35</v>
      </c>
      <c r="D171" s="109" t="s">
        <v>500</v>
      </c>
      <c r="E171" s="109" t="s">
        <v>472</v>
      </c>
      <c r="F171" s="108" t="s">
        <v>473</v>
      </c>
      <c r="G171" s="105">
        <v>12</v>
      </c>
      <c r="H171" s="82">
        <f t="shared" si="34"/>
        <v>408000</v>
      </c>
      <c r="I171" s="83">
        <v>408000</v>
      </c>
      <c r="J171" s="110">
        <f t="shared" si="32"/>
        <v>163200</v>
      </c>
      <c r="K171" s="111">
        <f t="shared" si="33"/>
        <v>244800</v>
      </c>
      <c r="L171" s="112"/>
    </row>
    <row r="172" spans="2:12" s="77" customFormat="1" ht="19.5" customHeight="1" x14ac:dyDescent="0.3">
      <c r="B172" s="78">
        <v>166</v>
      </c>
      <c r="C172" s="79" t="s">
        <v>23</v>
      </c>
      <c r="D172" s="106" t="s">
        <v>501</v>
      </c>
      <c r="E172" s="106" t="s">
        <v>498</v>
      </c>
      <c r="F172" s="79" t="s">
        <v>502</v>
      </c>
      <c r="G172" s="81">
        <v>35</v>
      </c>
      <c r="H172" s="82">
        <f t="shared" si="34"/>
        <v>1715000</v>
      </c>
      <c r="I172" s="83">
        <f t="shared" ref="I172:I178" si="36">G172*35000</f>
        <v>1225000</v>
      </c>
      <c r="J172" s="84">
        <f t="shared" si="32"/>
        <v>490000</v>
      </c>
      <c r="K172" s="85">
        <f t="shared" si="33"/>
        <v>735000</v>
      </c>
      <c r="L172" s="87">
        <v>490000</v>
      </c>
    </row>
    <row r="173" spans="2:12" s="77" customFormat="1" ht="19.5" customHeight="1" x14ac:dyDescent="0.3">
      <c r="B173" s="107">
        <v>167</v>
      </c>
      <c r="C173" s="113" t="s">
        <v>39</v>
      </c>
      <c r="D173" s="113" t="s">
        <v>503</v>
      </c>
      <c r="E173" s="113" t="s">
        <v>504</v>
      </c>
      <c r="F173" s="113" t="s">
        <v>505</v>
      </c>
      <c r="G173" s="105">
        <v>22</v>
      </c>
      <c r="H173" s="114">
        <f t="shared" si="34"/>
        <v>770000</v>
      </c>
      <c r="I173" s="83">
        <f t="shared" si="36"/>
        <v>770000</v>
      </c>
      <c r="J173" s="110">
        <f t="shared" si="32"/>
        <v>308000</v>
      </c>
      <c r="K173" s="111">
        <f t="shared" si="33"/>
        <v>462000</v>
      </c>
      <c r="L173" s="112"/>
    </row>
    <row r="174" spans="2:12" s="77" customFormat="1" ht="19.5" customHeight="1" x14ac:dyDescent="0.3">
      <c r="B174" s="107">
        <v>168</v>
      </c>
      <c r="C174" s="113" t="s">
        <v>506</v>
      </c>
      <c r="D174" s="113" t="s">
        <v>507</v>
      </c>
      <c r="E174" s="113" t="s">
        <v>508</v>
      </c>
      <c r="F174" s="184" t="s">
        <v>509</v>
      </c>
      <c r="G174" s="105">
        <v>7</v>
      </c>
      <c r="H174" s="114">
        <f t="shared" si="34"/>
        <v>253000</v>
      </c>
      <c r="I174" s="83">
        <f t="shared" si="36"/>
        <v>245000</v>
      </c>
      <c r="J174" s="110">
        <f t="shared" si="32"/>
        <v>98000</v>
      </c>
      <c r="K174" s="111">
        <f t="shared" si="33"/>
        <v>147000</v>
      </c>
      <c r="L174" s="112">
        <v>8000</v>
      </c>
    </row>
    <row r="175" spans="2:12" s="77" customFormat="1" ht="19.5" customHeight="1" x14ac:dyDescent="0.3">
      <c r="B175" s="107">
        <v>169</v>
      </c>
      <c r="C175" s="127" t="s">
        <v>39</v>
      </c>
      <c r="D175" s="113" t="s">
        <v>510</v>
      </c>
      <c r="E175" s="113" t="s">
        <v>511</v>
      </c>
      <c r="F175" s="184" t="s">
        <v>512</v>
      </c>
      <c r="G175" s="105">
        <v>27</v>
      </c>
      <c r="H175" s="114">
        <f t="shared" si="34"/>
        <v>945000</v>
      </c>
      <c r="I175" s="83">
        <f t="shared" si="36"/>
        <v>945000</v>
      </c>
      <c r="J175" s="110">
        <f t="shared" si="32"/>
        <v>378000</v>
      </c>
      <c r="K175" s="111">
        <f t="shared" si="33"/>
        <v>567000</v>
      </c>
      <c r="L175" s="112"/>
    </row>
    <row r="176" spans="2:12" s="77" customFormat="1" ht="19.5" customHeight="1" thickBot="1" x14ac:dyDescent="0.35">
      <c r="B176" s="89">
        <v>170</v>
      </c>
      <c r="C176" s="117" t="s">
        <v>13</v>
      </c>
      <c r="D176" s="118" t="s">
        <v>513</v>
      </c>
      <c r="E176" s="118" t="s">
        <v>514</v>
      </c>
      <c r="F176" s="119" t="s">
        <v>515</v>
      </c>
      <c r="G176" s="120">
        <v>19</v>
      </c>
      <c r="H176" s="92">
        <f t="shared" si="34"/>
        <v>672000</v>
      </c>
      <c r="I176" s="93">
        <f t="shared" si="36"/>
        <v>665000</v>
      </c>
      <c r="J176" s="94">
        <f t="shared" si="32"/>
        <v>266000</v>
      </c>
      <c r="K176" s="95">
        <f t="shared" si="33"/>
        <v>399000</v>
      </c>
      <c r="L176" s="123">
        <v>7000</v>
      </c>
    </row>
    <row r="177" spans="2:12" s="77" customFormat="1" ht="19.5" customHeight="1" x14ac:dyDescent="0.3">
      <c r="B177" s="97">
        <v>171</v>
      </c>
      <c r="C177" s="124" t="s">
        <v>27</v>
      </c>
      <c r="D177" s="125" t="s">
        <v>516</v>
      </c>
      <c r="E177" s="125" t="s">
        <v>517</v>
      </c>
      <c r="F177" s="126" t="s">
        <v>518</v>
      </c>
      <c r="G177" s="99">
        <v>16</v>
      </c>
      <c r="H177" s="100">
        <f t="shared" si="34"/>
        <v>560000</v>
      </c>
      <c r="I177" s="101">
        <f t="shared" si="36"/>
        <v>560000</v>
      </c>
      <c r="J177" s="102">
        <f t="shared" si="32"/>
        <v>224000</v>
      </c>
      <c r="K177" s="103">
        <f t="shared" si="33"/>
        <v>336000</v>
      </c>
      <c r="L177" s="162"/>
    </row>
    <row r="178" spans="2:12" s="77" customFormat="1" ht="19.5" customHeight="1" x14ac:dyDescent="0.3">
      <c r="B178" s="107">
        <v>172</v>
      </c>
      <c r="C178" s="127" t="s">
        <v>39</v>
      </c>
      <c r="D178" s="109" t="s">
        <v>519</v>
      </c>
      <c r="E178" s="109" t="s">
        <v>520</v>
      </c>
      <c r="F178" s="108" t="s">
        <v>521</v>
      </c>
      <c r="G178" s="105">
        <v>39</v>
      </c>
      <c r="H178" s="114">
        <f t="shared" si="34"/>
        <v>1478100</v>
      </c>
      <c r="I178" s="83">
        <f t="shared" si="36"/>
        <v>1365000</v>
      </c>
      <c r="J178" s="110">
        <f t="shared" si="32"/>
        <v>546000</v>
      </c>
      <c r="K178" s="111">
        <f t="shared" si="33"/>
        <v>819000</v>
      </c>
      <c r="L178" s="112">
        <v>113100</v>
      </c>
    </row>
    <row r="179" spans="2:12" s="77" customFormat="1" ht="19.5" customHeight="1" x14ac:dyDescent="0.3">
      <c r="B179" s="78">
        <v>173</v>
      </c>
      <c r="C179" s="115" t="s">
        <v>27</v>
      </c>
      <c r="D179" s="106" t="s">
        <v>522</v>
      </c>
      <c r="E179" s="106" t="s">
        <v>379</v>
      </c>
      <c r="F179" s="79" t="s">
        <v>523</v>
      </c>
      <c r="G179" s="81">
        <v>17</v>
      </c>
      <c r="H179" s="82">
        <f t="shared" si="34"/>
        <v>589000</v>
      </c>
      <c r="I179" s="83">
        <v>589000</v>
      </c>
      <c r="J179" s="84">
        <f t="shared" si="32"/>
        <v>235600</v>
      </c>
      <c r="K179" s="85">
        <f t="shared" si="33"/>
        <v>353400</v>
      </c>
      <c r="L179" s="112"/>
    </row>
    <row r="180" spans="2:12" s="77" customFormat="1" ht="19.5" customHeight="1" x14ac:dyDescent="0.3">
      <c r="B180" s="78">
        <v>174</v>
      </c>
      <c r="C180" s="115" t="s">
        <v>13</v>
      </c>
      <c r="D180" s="80" t="s">
        <v>524</v>
      </c>
      <c r="E180" s="80" t="s">
        <v>525</v>
      </c>
      <c r="F180" s="80" t="s">
        <v>526</v>
      </c>
      <c r="G180" s="81">
        <v>19</v>
      </c>
      <c r="H180" s="82">
        <f t="shared" si="34"/>
        <v>669000</v>
      </c>
      <c r="I180" s="83">
        <f t="shared" ref="I180:I189" si="37">G180*35000</f>
        <v>665000</v>
      </c>
      <c r="J180" s="84">
        <f t="shared" si="32"/>
        <v>266000</v>
      </c>
      <c r="K180" s="85">
        <f t="shared" si="33"/>
        <v>399000</v>
      </c>
      <c r="L180" s="112">
        <v>4000</v>
      </c>
    </row>
    <row r="181" spans="2:12" s="77" customFormat="1" ht="19.5" customHeight="1" x14ac:dyDescent="0.3">
      <c r="B181" s="107">
        <v>175</v>
      </c>
      <c r="C181" s="127" t="s">
        <v>39</v>
      </c>
      <c r="D181" s="113" t="s">
        <v>527</v>
      </c>
      <c r="E181" s="113" t="s">
        <v>528</v>
      </c>
      <c r="F181" s="113" t="s">
        <v>529</v>
      </c>
      <c r="G181" s="105">
        <v>47</v>
      </c>
      <c r="H181" s="114">
        <f t="shared" si="34"/>
        <v>1739000</v>
      </c>
      <c r="I181" s="83">
        <f t="shared" si="37"/>
        <v>1645000</v>
      </c>
      <c r="J181" s="110">
        <f t="shared" si="32"/>
        <v>658000</v>
      </c>
      <c r="K181" s="111">
        <f t="shared" si="33"/>
        <v>987000</v>
      </c>
      <c r="L181" s="112">
        <v>94000</v>
      </c>
    </row>
    <row r="182" spans="2:12" s="77" customFormat="1" ht="19.5" customHeight="1" x14ac:dyDescent="0.3">
      <c r="B182" s="107">
        <v>176</v>
      </c>
      <c r="C182" s="127" t="s">
        <v>39</v>
      </c>
      <c r="D182" s="113" t="s">
        <v>530</v>
      </c>
      <c r="E182" s="113" t="s">
        <v>531</v>
      </c>
      <c r="F182" s="113" t="s">
        <v>532</v>
      </c>
      <c r="G182" s="105">
        <v>21</v>
      </c>
      <c r="H182" s="114">
        <f t="shared" si="34"/>
        <v>819000</v>
      </c>
      <c r="I182" s="83">
        <f t="shared" si="37"/>
        <v>735000</v>
      </c>
      <c r="J182" s="110">
        <f t="shared" si="32"/>
        <v>294000</v>
      </c>
      <c r="K182" s="111">
        <f t="shared" si="33"/>
        <v>441000</v>
      </c>
      <c r="L182" s="112">
        <v>84000</v>
      </c>
    </row>
    <row r="183" spans="2:12" s="77" customFormat="1" ht="19.5" customHeight="1" x14ac:dyDescent="0.3">
      <c r="B183" s="78">
        <v>177</v>
      </c>
      <c r="C183" s="127" t="s">
        <v>39</v>
      </c>
      <c r="D183" s="113" t="s">
        <v>533</v>
      </c>
      <c r="E183" s="113" t="s">
        <v>534</v>
      </c>
      <c r="F183" s="113" t="s">
        <v>535</v>
      </c>
      <c r="G183" s="105">
        <v>63</v>
      </c>
      <c r="H183" s="82">
        <f t="shared" si="34"/>
        <v>2457000</v>
      </c>
      <c r="I183" s="83">
        <f t="shared" si="37"/>
        <v>2205000</v>
      </c>
      <c r="J183" s="84">
        <f t="shared" si="32"/>
        <v>882000</v>
      </c>
      <c r="K183" s="85">
        <f t="shared" si="33"/>
        <v>1323000</v>
      </c>
      <c r="L183" s="112">
        <v>252000</v>
      </c>
    </row>
    <row r="184" spans="2:12" s="77" customFormat="1" ht="19.5" customHeight="1" x14ac:dyDescent="0.3">
      <c r="B184" s="107">
        <v>178</v>
      </c>
      <c r="C184" s="127" t="s">
        <v>23</v>
      </c>
      <c r="D184" s="113" t="s">
        <v>536</v>
      </c>
      <c r="E184" s="113" t="s">
        <v>537</v>
      </c>
      <c r="F184" s="113" t="s">
        <v>538</v>
      </c>
      <c r="G184" s="105">
        <v>24</v>
      </c>
      <c r="H184" s="114">
        <f>I184+L184</f>
        <v>840000</v>
      </c>
      <c r="I184" s="83">
        <f t="shared" si="37"/>
        <v>840000</v>
      </c>
      <c r="J184" s="110">
        <f>I184*0.4</f>
        <v>336000</v>
      </c>
      <c r="K184" s="111">
        <f>I184*0.6</f>
        <v>504000</v>
      </c>
      <c r="L184" s="112"/>
    </row>
    <row r="185" spans="2:12" s="77" customFormat="1" ht="19.5" customHeight="1" x14ac:dyDescent="0.3">
      <c r="B185" s="107">
        <v>179</v>
      </c>
      <c r="C185" s="127" t="s">
        <v>39</v>
      </c>
      <c r="D185" s="113" t="s">
        <v>539</v>
      </c>
      <c r="E185" s="113" t="s">
        <v>540</v>
      </c>
      <c r="F185" s="113" t="s">
        <v>541</v>
      </c>
      <c r="G185" s="105">
        <v>20</v>
      </c>
      <c r="H185" s="114">
        <f>I185+L185</f>
        <v>780000</v>
      </c>
      <c r="I185" s="83">
        <f t="shared" si="37"/>
        <v>700000</v>
      </c>
      <c r="J185" s="110">
        <f>I185*0.4</f>
        <v>280000</v>
      </c>
      <c r="K185" s="111">
        <f>I185*0.6</f>
        <v>420000</v>
      </c>
      <c r="L185" s="112">
        <v>80000</v>
      </c>
    </row>
    <row r="186" spans="2:12" s="77" customFormat="1" ht="19.5" customHeight="1" thickBot="1" x14ac:dyDescent="0.35">
      <c r="B186" s="167">
        <v>180</v>
      </c>
      <c r="C186" s="185" t="s">
        <v>27</v>
      </c>
      <c r="D186" s="169" t="s">
        <v>542</v>
      </c>
      <c r="E186" s="169" t="s">
        <v>543</v>
      </c>
      <c r="F186" s="169" t="s">
        <v>544</v>
      </c>
      <c r="G186" s="165">
        <v>100</v>
      </c>
      <c r="H186" s="170">
        <f>I186+L186</f>
        <v>3900000</v>
      </c>
      <c r="I186" s="141">
        <f t="shared" si="37"/>
        <v>3500000</v>
      </c>
      <c r="J186" s="171">
        <f>I186*0.4</f>
        <v>1400000</v>
      </c>
      <c r="K186" s="172">
        <f>I186*0.6</f>
        <v>2100000</v>
      </c>
      <c r="L186" s="156">
        <v>400000</v>
      </c>
    </row>
    <row r="187" spans="2:12" s="77" customFormat="1" ht="19.5" customHeight="1" x14ac:dyDescent="0.3">
      <c r="B187" s="157">
        <v>181</v>
      </c>
      <c r="C187" s="173" t="s">
        <v>39</v>
      </c>
      <c r="D187" s="158" t="s">
        <v>545</v>
      </c>
      <c r="E187" s="158" t="s">
        <v>546</v>
      </c>
      <c r="F187" s="158" t="s">
        <v>547</v>
      </c>
      <c r="G187" s="159">
        <v>49</v>
      </c>
      <c r="H187" s="155">
        <f>I187+L187</f>
        <v>1911000</v>
      </c>
      <c r="I187" s="101">
        <f t="shared" si="37"/>
        <v>1715000</v>
      </c>
      <c r="J187" s="160">
        <f>I187*0.4</f>
        <v>686000</v>
      </c>
      <c r="K187" s="161">
        <f>I187*0.6</f>
        <v>1029000</v>
      </c>
      <c r="L187" s="162">
        <v>196000</v>
      </c>
    </row>
    <row r="188" spans="2:12" s="77" customFormat="1" ht="19.5" customHeight="1" x14ac:dyDescent="0.3">
      <c r="B188" s="107">
        <v>182</v>
      </c>
      <c r="C188" s="108" t="s">
        <v>548</v>
      </c>
      <c r="D188" s="113" t="s">
        <v>549</v>
      </c>
      <c r="E188" s="113" t="s">
        <v>550</v>
      </c>
      <c r="F188" s="113" t="s">
        <v>551</v>
      </c>
      <c r="G188" s="105">
        <v>60</v>
      </c>
      <c r="H188" s="114">
        <f t="shared" ref="H188:H218" si="38">I188+L188</f>
        <v>2220000</v>
      </c>
      <c r="I188" s="83">
        <f t="shared" si="37"/>
        <v>2100000</v>
      </c>
      <c r="J188" s="110">
        <f t="shared" ref="J188:J218" si="39">I188*0.4</f>
        <v>840000</v>
      </c>
      <c r="K188" s="111">
        <f t="shared" ref="K188:K218" si="40">I188*0.6</f>
        <v>1260000</v>
      </c>
      <c r="L188" s="112">
        <v>120000</v>
      </c>
    </row>
    <row r="189" spans="2:12" s="77" customFormat="1" ht="19.5" customHeight="1" x14ac:dyDescent="0.3">
      <c r="B189" s="107">
        <v>183</v>
      </c>
      <c r="C189" s="108" t="s">
        <v>39</v>
      </c>
      <c r="D189" s="113" t="s">
        <v>552</v>
      </c>
      <c r="E189" s="113" t="s">
        <v>553</v>
      </c>
      <c r="F189" s="113" t="s">
        <v>554</v>
      </c>
      <c r="G189" s="105">
        <v>41</v>
      </c>
      <c r="H189" s="114">
        <f t="shared" si="38"/>
        <v>1435000</v>
      </c>
      <c r="I189" s="83">
        <f t="shared" si="37"/>
        <v>1435000</v>
      </c>
      <c r="J189" s="110">
        <f t="shared" si="39"/>
        <v>574000</v>
      </c>
      <c r="K189" s="111">
        <f t="shared" si="40"/>
        <v>861000</v>
      </c>
      <c r="L189" s="112"/>
    </row>
    <row r="190" spans="2:12" s="77" customFormat="1" ht="19.5" customHeight="1" x14ac:dyDescent="0.3">
      <c r="B190" s="78">
        <v>184</v>
      </c>
      <c r="C190" s="79" t="s">
        <v>251</v>
      </c>
      <c r="D190" s="80" t="s">
        <v>555</v>
      </c>
      <c r="E190" s="80" t="s">
        <v>556</v>
      </c>
      <c r="F190" s="80" t="s">
        <v>557</v>
      </c>
      <c r="G190" s="81">
        <v>148</v>
      </c>
      <c r="H190" s="114">
        <f t="shared" si="38"/>
        <v>2787000</v>
      </c>
      <c r="I190" s="83">
        <v>2787000</v>
      </c>
      <c r="J190" s="110">
        <f t="shared" si="39"/>
        <v>1114800</v>
      </c>
      <c r="K190" s="111">
        <f t="shared" si="40"/>
        <v>1672200</v>
      </c>
      <c r="L190" s="112"/>
    </row>
    <row r="191" spans="2:12" s="77" customFormat="1" ht="19.5" customHeight="1" x14ac:dyDescent="0.3">
      <c r="B191" s="78">
        <v>185</v>
      </c>
      <c r="C191" s="79" t="s">
        <v>39</v>
      </c>
      <c r="D191" s="88" t="s">
        <v>558</v>
      </c>
      <c r="E191" s="88" t="s">
        <v>559</v>
      </c>
      <c r="F191" s="79" t="s">
        <v>560</v>
      </c>
      <c r="G191" s="81">
        <v>88</v>
      </c>
      <c r="H191" s="114">
        <f t="shared" si="38"/>
        <v>3080000</v>
      </c>
      <c r="I191" s="83">
        <f t="shared" ref="I191:I211" si="41">G191*35000</f>
        <v>3080000</v>
      </c>
      <c r="J191" s="110">
        <f t="shared" si="39"/>
        <v>1232000</v>
      </c>
      <c r="K191" s="111">
        <f t="shared" si="40"/>
        <v>1848000</v>
      </c>
      <c r="L191" s="112"/>
    </row>
    <row r="192" spans="2:12" s="77" customFormat="1" ht="19.5" customHeight="1" x14ac:dyDescent="0.3">
      <c r="B192" s="78">
        <v>186</v>
      </c>
      <c r="C192" s="79" t="s">
        <v>35</v>
      </c>
      <c r="D192" s="80" t="s">
        <v>561</v>
      </c>
      <c r="E192" s="80" t="s">
        <v>562</v>
      </c>
      <c r="F192" s="80" t="s">
        <v>563</v>
      </c>
      <c r="G192" s="81">
        <v>17</v>
      </c>
      <c r="H192" s="114">
        <f t="shared" si="38"/>
        <v>646000</v>
      </c>
      <c r="I192" s="83">
        <f t="shared" si="41"/>
        <v>595000</v>
      </c>
      <c r="J192" s="110">
        <f t="shared" si="39"/>
        <v>238000</v>
      </c>
      <c r="K192" s="111">
        <f t="shared" si="40"/>
        <v>357000</v>
      </c>
      <c r="L192" s="112">
        <v>51000</v>
      </c>
    </row>
    <row r="193" spans="2:12" s="77" customFormat="1" ht="19.5" customHeight="1" x14ac:dyDescent="0.3">
      <c r="B193" s="78">
        <v>187</v>
      </c>
      <c r="C193" s="79" t="s">
        <v>39</v>
      </c>
      <c r="D193" s="79" t="s">
        <v>564</v>
      </c>
      <c r="E193" s="79" t="s">
        <v>565</v>
      </c>
      <c r="F193" s="79" t="s">
        <v>566</v>
      </c>
      <c r="G193" s="81">
        <v>28</v>
      </c>
      <c r="H193" s="114">
        <f t="shared" si="38"/>
        <v>1050000</v>
      </c>
      <c r="I193" s="83">
        <f t="shared" si="41"/>
        <v>980000</v>
      </c>
      <c r="J193" s="110">
        <f t="shared" si="39"/>
        <v>392000</v>
      </c>
      <c r="K193" s="111">
        <f t="shared" si="40"/>
        <v>588000</v>
      </c>
      <c r="L193" s="112">
        <v>70000</v>
      </c>
    </row>
    <row r="194" spans="2:12" s="77" customFormat="1" ht="19.5" customHeight="1" x14ac:dyDescent="0.3">
      <c r="B194" s="78">
        <v>188</v>
      </c>
      <c r="C194" s="79" t="s">
        <v>23</v>
      </c>
      <c r="D194" s="79" t="s">
        <v>567</v>
      </c>
      <c r="E194" s="79" t="s">
        <v>568</v>
      </c>
      <c r="F194" s="79" t="s">
        <v>313</v>
      </c>
      <c r="G194" s="81">
        <v>32</v>
      </c>
      <c r="H194" s="114">
        <f t="shared" si="38"/>
        <v>1116800</v>
      </c>
      <c r="I194" s="83">
        <v>1116800</v>
      </c>
      <c r="J194" s="110">
        <v>446800</v>
      </c>
      <c r="K194" s="111">
        <v>670000</v>
      </c>
      <c r="L194" s="112"/>
    </row>
    <row r="195" spans="2:12" s="77" customFormat="1" ht="19.5" customHeight="1" x14ac:dyDescent="0.3">
      <c r="B195" s="107">
        <v>189</v>
      </c>
      <c r="C195" s="108" t="s">
        <v>13</v>
      </c>
      <c r="D195" s="108" t="s">
        <v>569</v>
      </c>
      <c r="E195" s="108" t="s">
        <v>570</v>
      </c>
      <c r="F195" s="108" t="s">
        <v>571</v>
      </c>
      <c r="G195" s="105">
        <v>20</v>
      </c>
      <c r="H195" s="114">
        <f t="shared" si="38"/>
        <v>700000</v>
      </c>
      <c r="I195" s="83">
        <f t="shared" si="41"/>
        <v>700000</v>
      </c>
      <c r="J195" s="110">
        <f t="shared" si="39"/>
        <v>280000</v>
      </c>
      <c r="K195" s="111">
        <f t="shared" si="40"/>
        <v>420000</v>
      </c>
      <c r="L195" s="112"/>
    </row>
    <row r="196" spans="2:12" s="77" customFormat="1" ht="19.5" customHeight="1" thickBot="1" x14ac:dyDescent="0.35">
      <c r="B196" s="136">
        <v>190</v>
      </c>
      <c r="C196" s="138" t="s">
        <v>13</v>
      </c>
      <c r="D196" s="138" t="s">
        <v>572</v>
      </c>
      <c r="E196" s="138" t="s">
        <v>573</v>
      </c>
      <c r="F196" s="138" t="s">
        <v>574</v>
      </c>
      <c r="G196" s="139">
        <v>63</v>
      </c>
      <c r="H196" s="140">
        <f t="shared" si="38"/>
        <v>2230000</v>
      </c>
      <c r="I196" s="141">
        <f t="shared" si="41"/>
        <v>2205000</v>
      </c>
      <c r="J196" s="142">
        <f t="shared" si="39"/>
        <v>882000</v>
      </c>
      <c r="K196" s="143">
        <f t="shared" si="40"/>
        <v>1323000</v>
      </c>
      <c r="L196" s="156">
        <v>25000</v>
      </c>
    </row>
    <row r="197" spans="2:12" s="77" customFormat="1" ht="19.5" customHeight="1" x14ac:dyDescent="0.3">
      <c r="B197" s="97">
        <v>191</v>
      </c>
      <c r="C197" s="98" t="s">
        <v>35</v>
      </c>
      <c r="D197" s="98" t="s">
        <v>575</v>
      </c>
      <c r="E197" s="98" t="s">
        <v>576</v>
      </c>
      <c r="F197" s="98" t="s">
        <v>577</v>
      </c>
      <c r="G197" s="99">
        <v>12</v>
      </c>
      <c r="H197" s="100">
        <f>I197+L197</f>
        <v>504000</v>
      </c>
      <c r="I197" s="101">
        <f t="shared" si="41"/>
        <v>420000</v>
      </c>
      <c r="J197" s="102">
        <f t="shared" si="39"/>
        <v>168000</v>
      </c>
      <c r="K197" s="103">
        <f t="shared" si="40"/>
        <v>252000</v>
      </c>
      <c r="L197" s="104">
        <v>84000</v>
      </c>
    </row>
    <row r="198" spans="2:12" s="77" customFormat="1" ht="19.5" customHeight="1" x14ac:dyDescent="0.3">
      <c r="B198" s="107">
        <v>192</v>
      </c>
      <c r="C198" s="113" t="s">
        <v>39</v>
      </c>
      <c r="D198" s="113" t="s">
        <v>578</v>
      </c>
      <c r="E198" s="113" t="s">
        <v>579</v>
      </c>
      <c r="F198" s="113" t="s">
        <v>415</v>
      </c>
      <c r="G198" s="105">
        <v>70</v>
      </c>
      <c r="H198" s="114">
        <f t="shared" si="38"/>
        <v>2660000</v>
      </c>
      <c r="I198" s="83">
        <f>G198*35000</f>
        <v>2450000</v>
      </c>
      <c r="J198" s="110">
        <f t="shared" si="39"/>
        <v>980000</v>
      </c>
      <c r="K198" s="111">
        <f t="shared" si="40"/>
        <v>1470000</v>
      </c>
      <c r="L198" s="112">
        <v>210000</v>
      </c>
    </row>
    <row r="199" spans="2:12" s="77" customFormat="1" ht="19.5" customHeight="1" x14ac:dyDescent="0.3">
      <c r="B199" s="78">
        <v>193</v>
      </c>
      <c r="C199" s="80" t="s">
        <v>27</v>
      </c>
      <c r="D199" s="80" t="s">
        <v>580</v>
      </c>
      <c r="E199" s="80" t="s">
        <v>581</v>
      </c>
      <c r="F199" s="80" t="s">
        <v>389</v>
      </c>
      <c r="G199" s="105">
        <v>4</v>
      </c>
      <c r="H199" s="82">
        <f t="shared" si="38"/>
        <v>140000</v>
      </c>
      <c r="I199" s="83">
        <f t="shared" si="41"/>
        <v>140000</v>
      </c>
      <c r="J199" s="84">
        <f t="shared" si="39"/>
        <v>56000</v>
      </c>
      <c r="K199" s="85">
        <f t="shared" si="40"/>
        <v>84000</v>
      </c>
      <c r="L199" s="87"/>
    </row>
    <row r="200" spans="2:12" s="77" customFormat="1" ht="19.5" customHeight="1" x14ac:dyDescent="0.3">
      <c r="B200" s="107">
        <v>194</v>
      </c>
      <c r="C200" s="108" t="s">
        <v>39</v>
      </c>
      <c r="D200" s="109" t="s">
        <v>582</v>
      </c>
      <c r="E200" s="109" t="s">
        <v>583</v>
      </c>
      <c r="F200" s="108" t="s">
        <v>584</v>
      </c>
      <c r="G200" s="105">
        <v>99</v>
      </c>
      <c r="H200" s="114">
        <f t="shared" si="38"/>
        <v>3762000</v>
      </c>
      <c r="I200" s="83">
        <f t="shared" si="41"/>
        <v>3465000</v>
      </c>
      <c r="J200" s="110">
        <f t="shared" si="39"/>
        <v>1386000</v>
      </c>
      <c r="K200" s="111">
        <f t="shared" si="40"/>
        <v>2079000</v>
      </c>
      <c r="L200" s="112">
        <v>297000</v>
      </c>
    </row>
    <row r="201" spans="2:12" s="77" customFormat="1" ht="19.5" customHeight="1" x14ac:dyDescent="0.3">
      <c r="B201" s="107">
        <v>195</v>
      </c>
      <c r="C201" s="108" t="s">
        <v>39</v>
      </c>
      <c r="D201" s="109" t="s">
        <v>585</v>
      </c>
      <c r="E201" s="109" t="s">
        <v>586</v>
      </c>
      <c r="F201" s="108" t="s">
        <v>587</v>
      </c>
      <c r="G201" s="105">
        <v>62</v>
      </c>
      <c r="H201" s="82">
        <f t="shared" si="38"/>
        <v>2170000</v>
      </c>
      <c r="I201" s="83">
        <f t="shared" si="41"/>
        <v>2170000</v>
      </c>
      <c r="J201" s="84">
        <f t="shared" si="39"/>
        <v>868000</v>
      </c>
      <c r="K201" s="85">
        <f t="shared" si="40"/>
        <v>1302000</v>
      </c>
      <c r="L201" s="87"/>
    </row>
    <row r="202" spans="2:12" s="77" customFormat="1" ht="19.5" customHeight="1" x14ac:dyDescent="0.3">
      <c r="B202" s="78">
        <v>196</v>
      </c>
      <c r="C202" s="79" t="s">
        <v>23</v>
      </c>
      <c r="D202" s="106" t="s">
        <v>588</v>
      </c>
      <c r="E202" s="106" t="s">
        <v>589</v>
      </c>
      <c r="F202" s="79" t="s">
        <v>26</v>
      </c>
      <c r="G202" s="81">
        <v>36</v>
      </c>
      <c r="H202" s="82">
        <f t="shared" si="38"/>
        <v>1260000</v>
      </c>
      <c r="I202" s="83">
        <f t="shared" si="41"/>
        <v>1260000</v>
      </c>
      <c r="J202" s="84">
        <f t="shared" si="39"/>
        <v>504000</v>
      </c>
      <c r="K202" s="85">
        <f t="shared" si="40"/>
        <v>756000</v>
      </c>
      <c r="L202" s="87"/>
    </row>
    <row r="203" spans="2:12" s="77" customFormat="1" ht="19.5" customHeight="1" x14ac:dyDescent="0.3">
      <c r="B203" s="78">
        <v>197</v>
      </c>
      <c r="C203" s="113" t="s">
        <v>39</v>
      </c>
      <c r="D203" s="113" t="s">
        <v>590</v>
      </c>
      <c r="E203" s="113" t="s">
        <v>223</v>
      </c>
      <c r="F203" s="113" t="s">
        <v>591</v>
      </c>
      <c r="G203" s="105">
        <v>37</v>
      </c>
      <c r="H203" s="82">
        <f t="shared" si="38"/>
        <v>1332000</v>
      </c>
      <c r="I203" s="83">
        <f t="shared" si="41"/>
        <v>1295000</v>
      </c>
      <c r="J203" s="84">
        <f t="shared" si="39"/>
        <v>518000</v>
      </c>
      <c r="K203" s="85">
        <f t="shared" si="40"/>
        <v>777000</v>
      </c>
      <c r="L203" s="112">
        <v>37000</v>
      </c>
    </row>
    <row r="204" spans="2:12" s="77" customFormat="1" ht="19.5" customHeight="1" x14ac:dyDescent="0.3">
      <c r="B204" s="78">
        <v>198</v>
      </c>
      <c r="C204" s="115" t="s">
        <v>27</v>
      </c>
      <c r="D204" s="80" t="s">
        <v>592</v>
      </c>
      <c r="E204" s="80" t="s">
        <v>593</v>
      </c>
      <c r="F204" s="116" t="s">
        <v>389</v>
      </c>
      <c r="G204" s="81">
        <v>4</v>
      </c>
      <c r="H204" s="82">
        <f t="shared" si="38"/>
        <v>140000</v>
      </c>
      <c r="I204" s="83">
        <f t="shared" si="41"/>
        <v>140000</v>
      </c>
      <c r="J204" s="84">
        <f t="shared" si="39"/>
        <v>56000</v>
      </c>
      <c r="K204" s="85">
        <f t="shared" si="40"/>
        <v>84000</v>
      </c>
      <c r="L204" s="87"/>
    </row>
    <row r="205" spans="2:12" s="77" customFormat="1" ht="19.5" customHeight="1" x14ac:dyDescent="0.3">
      <c r="B205" s="107">
        <v>199</v>
      </c>
      <c r="C205" s="127" t="s">
        <v>39</v>
      </c>
      <c r="D205" s="113" t="s">
        <v>594</v>
      </c>
      <c r="E205" s="113" t="s">
        <v>595</v>
      </c>
      <c r="F205" s="184" t="s">
        <v>596</v>
      </c>
      <c r="G205" s="105">
        <v>24</v>
      </c>
      <c r="H205" s="114">
        <f t="shared" si="38"/>
        <v>875000</v>
      </c>
      <c r="I205" s="83">
        <f t="shared" si="41"/>
        <v>840000</v>
      </c>
      <c r="J205" s="110">
        <f t="shared" si="39"/>
        <v>336000</v>
      </c>
      <c r="K205" s="111">
        <f t="shared" si="40"/>
        <v>504000</v>
      </c>
      <c r="L205" s="112">
        <v>35000</v>
      </c>
    </row>
    <row r="206" spans="2:12" s="77" customFormat="1" ht="19.5" customHeight="1" thickBot="1" x14ac:dyDescent="0.35">
      <c r="B206" s="167">
        <v>200</v>
      </c>
      <c r="C206" s="186" t="s">
        <v>27</v>
      </c>
      <c r="D206" s="187" t="s">
        <v>597</v>
      </c>
      <c r="E206" s="187" t="s">
        <v>598</v>
      </c>
      <c r="F206" s="137" t="s">
        <v>372</v>
      </c>
      <c r="G206" s="139">
        <v>4</v>
      </c>
      <c r="H206" s="170">
        <f>I206+L206</f>
        <v>140000</v>
      </c>
      <c r="I206" s="141">
        <f t="shared" si="41"/>
        <v>140000</v>
      </c>
      <c r="J206" s="171">
        <f t="shared" si="39"/>
        <v>56000</v>
      </c>
      <c r="K206" s="172">
        <f t="shared" si="40"/>
        <v>84000</v>
      </c>
      <c r="L206" s="156"/>
    </row>
    <row r="207" spans="2:12" s="77" customFormat="1" ht="19.5" customHeight="1" x14ac:dyDescent="0.3">
      <c r="B207" s="78">
        <v>201</v>
      </c>
      <c r="C207" s="79" t="s">
        <v>27</v>
      </c>
      <c r="D207" s="80" t="s">
        <v>599</v>
      </c>
      <c r="E207" s="80" t="s">
        <v>600</v>
      </c>
      <c r="F207" s="80" t="s">
        <v>372</v>
      </c>
      <c r="G207" s="81">
        <v>4</v>
      </c>
      <c r="H207" s="82">
        <f t="shared" si="38"/>
        <v>140000</v>
      </c>
      <c r="I207" s="83">
        <f t="shared" si="41"/>
        <v>140000</v>
      </c>
      <c r="J207" s="84">
        <f t="shared" si="39"/>
        <v>56000</v>
      </c>
      <c r="K207" s="85">
        <f t="shared" si="40"/>
        <v>84000</v>
      </c>
      <c r="L207" s="86"/>
    </row>
    <row r="208" spans="2:12" s="77" customFormat="1" ht="19.5" customHeight="1" x14ac:dyDescent="0.3">
      <c r="B208" s="78">
        <v>202</v>
      </c>
      <c r="C208" s="79" t="s">
        <v>39</v>
      </c>
      <c r="D208" s="80" t="s">
        <v>601</v>
      </c>
      <c r="E208" s="80" t="s">
        <v>602</v>
      </c>
      <c r="F208" s="80" t="s">
        <v>603</v>
      </c>
      <c r="G208" s="81">
        <v>39</v>
      </c>
      <c r="H208" s="82">
        <f t="shared" si="38"/>
        <v>1361100</v>
      </c>
      <c r="I208" s="83">
        <v>1361100</v>
      </c>
      <c r="J208" s="84">
        <v>544400</v>
      </c>
      <c r="K208" s="85">
        <v>816700</v>
      </c>
      <c r="L208" s="86"/>
    </row>
    <row r="209" spans="2:12" s="77" customFormat="1" ht="19.5" customHeight="1" x14ac:dyDescent="0.3">
      <c r="B209" s="78">
        <v>203</v>
      </c>
      <c r="C209" s="79" t="s">
        <v>39</v>
      </c>
      <c r="D209" s="80" t="s">
        <v>604</v>
      </c>
      <c r="E209" s="80" t="s">
        <v>605</v>
      </c>
      <c r="F209" s="80" t="s">
        <v>606</v>
      </c>
      <c r="G209" s="81">
        <v>88</v>
      </c>
      <c r="H209" s="82">
        <f t="shared" si="38"/>
        <v>3080000</v>
      </c>
      <c r="I209" s="83">
        <f t="shared" si="41"/>
        <v>3080000</v>
      </c>
      <c r="J209" s="84">
        <f t="shared" si="39"/>
        <v>1232000</v>
      </c>
      <c r="K209" s="85">
        <f t="shared" si="40"/>
        <v>1848000</v>
      </c>
      <c r="L209" s="86"/>
    </row>
    <row r="210" spans="2:12" s="77" customFormat="1" ht="19.5" customHeight="1" x14ac:dyDescent="0.3">
      <c r="B210" s="78">
        <v>204</v>
      </c>
      <c r="C210" s="79" t="s">
        <v>39</v>
      </c>
      <c r="D210" s="80" t="s">
        <v>607</v>
      </c>
      <c r="E210" s="80" t="s">
        <v>608</v>
      </c>
      <c r="F210" s="80" t="s">
        <v>609</v>
      </c>
      <c r="G210" s="81">
        <v>119</v>
      </c>
      <c r="H210" s="82">
        <f t="shared" si="38"/>
        <v>4165000</v>
      </c>
      <c r="I210" s="83">
        <f t="shared" si="41"/>
        <v>4165000</v>
      </c>
      <c r="J210" s="84">
        <f t="shared" si="39"/>
        <v>1666000</v>
      </c>
      <c r="K210" s="85">
        <f t="shared" si="40"/>
        <v>2499000</v>
      </c>
      <c r="L210" s="87"/>
    </row>
    <row r="211" spans="2:12" s="77" customFormat="1" ht="19.5" customHeight="1" x14ac:dyDescent="0.3">
      <c r="B211" s="107">
        <v>205</v>
      </c>
      <c r="C211" s="108" t="s">
        <v>39</v>
      </c>
      <c r="D211" s="163" t="s">
        <v>610</v>
      </c>
      <c r="E211" s="163" t="s">
        <v>403</v>
      </c>
      <c r="F211" s="108" t="s">
        <v>386</v>
      </c>
      <c r="G211" s="105">
        <v>33</v>
      </c>
      <c r="H211" s="114">
        <f t="shared" si="38"/>
        <v>1287000</v>
      </c>
      <c r="I211" s="83">
        <f t="shared" si="41"/>
        <v>1155000</v>
      </c>
      <c r="J211" s="110">
        <f t="shared" si="39"/>
        <v>462000</v>
      </c>
      <c r="K211" s="111">
        <f t="shared" si="40"/>
        <v>693000</v>
      </c>
      <c r="L211" s="154">
        <v>132000</v>
      </c>
    </row>
    <row r="212" spans="2:12" s="77" customFormat="1" ht="19.5" customHeight="1" x14ac:dyDescent="0.3">
      <c r="B212" s="78">
        <v>206</v>
      </c>
      <c r="C212" s="79" t="s">
        <v>39</v>
      </c>
      <c r="D212" s="80" t="s">
        <v>611</v>
      </c>
      <c r="E212" s="80" t="s">
        <v>612</v>
      </c>
      <c r="F212" s="80" t="s">
        <v>613</v>
      </c>
      <c r="G212" s="81">
        <v>30</v>
      </c>
      <c r="H212" s="82">
        <f t="shared" si="38"/>
        <v>1020000</v>
      </c>
      <c r="I212" s="83">
        <v>1020000</v>
      </c>
      <c r="J212" s="84">
        <f t="shared" si="39"/>
        <v>408000</v>
      </c>
      <c r="K212" s="85">
        <f t="shared" si="40"/>
        <v>612000</v>
      </c>
      <c r="L212" s="87"/>
    </row>
    <row r="213" spans="2:12" s="77" customFormat="1" ht="19.5" customHeight="1" x14ac:dyDescent="0.3">
      <c r="B213" s="107">
        <v>207</v>
      </c>
      <c r="C213" s="108" t="s">
        <v>39</v>
      </c>
      <c r="D213" s="108" t="s">
        <v>614</v>
      </c>
      <c r="E213" s="108" t="s">
        <v>615</v>
      </c>
      <c r="F213" s="108" t="s">
        <v>616</v>
      </c>
      <c r="G213" s="105">
        <v>40</v>
      </c>
      <c r="H213" s="114">
        <f t="shared" si="38"/>
        <v>1400000</v>
      </c>
      <c r="I213" s="83">
        <f t="shared" ref="I213:I218" si="42">G213*35000</f>
        <v>1400000</v>
      </c>
      <c r="J213" s="110">
        <f t="shared" si="39"/>
        <v>560000</v>
      </c>
      <c r="K213" s="111">
        <f t="shared" si="40"/>
        <v>840000</v>
      </c>
      <c r="L213" s="154"/>
    </row>
    <row r="214" spans="2:12" s="77" customFormat="1" ht="19.5" customHeight="1" x14ac:dyDescent="0.3">
      <c r="B214" s="107">
        <v>208</v>
      </c>
      <c r="C214" s="108" t="s">
        <v>39</v>
      </c>
      <c r="D214" s="108" t="s">
        <v>617</v>
      </c>
      <c r="E214" s="108" t="s">
        <v>618</v>
      </c>
      <c r="F214" s="108" t="s">
        <v>619</v>
      </c>
      <c r="G214" s="105">
        <v>25</v>
      </c>
      <c r="H214" s="114">
        <f t="shared" si="38"/>
        <v>875000</v>
      </c>
      <c r="I214" s="83">
        <f t="shared" si="42"/>
        <v>875000</v>
      </c>
      <c r="J214" s="110">
        <f t="shared" si="39"/>
        <v>350000</v>
      </c>
      <c r="K214" s="111">
        <f t="shared" si="40"/>
        <v>525000</v>
      </c>
      <c r="L214" s="154"/>
    </row>
    <row r="215" spans="2:12" s="77" customFormat="1" ht="19.5" customHeight="1" x14ac:dyDescent="0.3">
      <c r="B215" s="107">
        <v>209</v>
      </c>
      <c r="C215" s="108" t="s">
        <v>39</v>
      </c>
      <c r="D215" s="108" t="s">
        <v>620</v>
      </c>
      <c r="E215" s="108" t="s">
        <v>621</v>
      </c>
      <c r="F215" s="108" t="s">
        <v>622</v>
      </c>
      <c r="G215" s="105">
        <v>94</v>
      </c>
      <c r="H215" s="114">
        <f t="shared" si="38"/>
        <v>3309000</v>
      </c>
      <c r="I215" s="83">
        <f t="shared" si="42"/>
        <v>3290000</v>
      </c>
      <c r="J215" s="110">
        <f t="shared" si="39"/>
        <v>1316000</v>
      </c>
      <c r="K215" s="111">
        <f t="shared" si="40"/>
        <v>1974000</v>
      </c>
      <c r="L215" s="154">
        <v>19000</v>
      </c>
    </row>
    <row r="216" spans="2:12" s="77" customFormat="1" ht="19.5" customHeight="1" thickBot="1" x14ac:dyDescent="0.35">
      <c r="B216" s="130">
        <v>210</v>
      </c>
      <c r="C216" s="131" t="s">
        <v>39</v>
      </c>
      <c r="D216" s="131" t="s">
        <v>623</v>
      </c>
      <c r="E216" s="131" t="s">
        <v>624</v>
      </c>
      <c r="F216" s="131" t="s">
        <v>625</v>
      </c>
      <c r="G216" s="120">
        <v>35</v>
      </c>
      <c r="H216" s="132">
        <f t="shared" si="38"/>
        <v>1260000</v>
      </c>
      <c r="I216" s="83">
        <f t="shared" si="42"/>
        <v>1225000</v>
      </c>
      <c r="J216" s="121">
        <f t="shared" si="39"/>
        <v>490000</v>
      </c>
      <c r="K216" s="122">
        <f t="shared" si="40"/>
        <v>735000</v>
      </c>
      <c r="L216" s="123">
        <v>35000</v>
      </c>
    </row>
    <row r="217" spans="2:12" s="77" customFormat="1" ht="19.5" customHeight="1" x14ac:dyDescent="0.3">
      <c r="B217" s="157">
        <v>211</v>
      </c>
      <c r="C217" s="158" t="s">
        <v>39</v>
      </c>
      <c r="D217" s="158" t="s">
        <v>626</v>
      </c>
      <c r="E217" s="158" t="s">
        <v>627</v>
      </c>
      <c r="F217" s="158" t="s">
        <v>628</v>
      </c>
      <c r="G217" s="159">
        <v>42</v>
      </c>
      <c r="H217" s="155">
        <f t="shared" si="38"/>
        <v>1470000</v>
      </c>
      <c r="I217" s="101">
        <f t="shared" si="42"/>
        <v>1470000</v>
      </c>
      <c r="J217" s="160">
        <f t="shared" si="39"/>
        <v>588000</v>
      </c>
      <c r="K217" s="161">
        <f t="shared" si="40"/>
        <v>882000</v>
      </c>
      <c r="L217" s="162"/>
    </row>
    <row r="218" spans="2:12" s="77" customFormat="1" ht="19.5" customHeight="1" thickBot="1" x14ac:dyDescent="0.35">
      <c r="B218" s="167">
        <v>212</v>
      </c>
      <c r="C218" s="169" t="s">
        <v>23</v>
      </c>
      <c r="D218" s="169" t="s">
        <v>629</v>
      </c>
      <c r="E218" s="169" t="s">
        <v>630</v>
      </c>
      <c r="F218" s="169" t="s">
        <v>631</v>
      </c>
      <c r="G218" s="165">
        <v>30</v>
      </c>
      <c r="H218" s="170">
        <f t="shared" si="38"/>
        <v>1064000</v>
      </c>
      <c r="I218" s="141">
        <f t="shared" si="42"/>
        <v>1050000</v>
      </c>
      <c r="J218" s="171">
        <f t="shared" si="39"/>
        <v>420000</v>
      </c>
      <c r="K218" s="172">
        <f t="shared" si="40"/>
        <v>630000</v>
      </c>
      <c r="L218" s="166">
        <v>14000</v>
      </c>
    </row>
  </sheetData>
  <mergeCells count="12">
    <mergeCell ref="H3:L3"/>
    <mergeCell ref="H4:H5"/>
    <mergeCell ref="I4:K4"/>
    <mergeCell ref="L4:L5"/>
    <mergeCell ref="B1:L1"/>
    <mergeCell ref="B2:L2"/>
    <mergeCell ref="B3:B5"/>
    <mergeCell ref="C3:C5"/>
    <mergeCell ref="D3:D5"/>
    <mergeCell ref="E3:E5"/>
    <mergeCell ref="F3:F5"/>
    <mergeCell ref="G3:G5"/>
  </mergeCells>
  <phoneticPr fontId="2" type="noConversion"/>
  <conditionalFormatting sqref="D3:D6">
    <cfRule type="duplicateValues" dxfId="104" priority="82"/>
  </conditionalFormatting>
  <conditionalFormatting sqref="D3:D57">
    <cfRule type="duplicateValues" dxfId="103" priority="79"/>
    <cfRule type="duplicateValues" dxfId="102" priority="80"/>
    <cfRule type="duplicateValues" dxfId="101" priority="81"/>
  </conditionalFormatting>
  <conditionalFormatting sqref="D7:D10">
    <cfRule type="duplicateValues" dxfId="100" priority="83"/>
  </conditionalFormatting>
  <conditionalFormatting sqref="D12:D15">
    <cfRule type="duplicateValues" dxfId="99" priority="84"/>
  </conditionalFormatting>
  <conditionalFormatting sqref="D37:D57">
    <cfRule type="duplicateValues" dxfId="98" priority="85"/>
  </conditionalFormatting>
  <conditionalFormatting sqref="D58:D67">
    <cfRule type="duplicateValues" dxfId="97" priority="74"/>
    <cfRule type="duplicateValues" dxfId="96" priority="75"/>
    <cfRule type="duplicateValues" dxfId="95" priority="76"/>
  </conditionalFormatting>
  <conditionalFormatting sqref="D58:D61">
    <cfRule type="duplicateValues" dxfId="94" priority="77"/>
  </conditionalFormatting>
  <conditionalFormatting sqref="D63:D66">
    <cfRule type="duplicateValues" dxfId="93" priority="78"/>
  </conditionalFormatting>
  <conditionalFormatting sqref="D68:D77">
    <cfRule type="duplicateValues" dxfId="92" priority="69"/>
    <cfRule type="duplicateValues" dxfId="91" priority="70"/>
    <cfRule type="duplicateValues" dxfId="90" priority="71"/>
  </conditionalFormatting>
  <conditionalFormatting sqref="D68:D71">
    <cfRule type="duplicateValues" dxfId="89" priority="72"/>
  </conditionalFormatting>
  <conditionalFormatting sqref="D73:D76">
    <cfRule type="duplicateValues" dxfId="88" priority="73"/>
  </conditionalFormatting>
  <conditionalFormatting sqref="D78:D87">
    <cfRule type="duplicateValues" dxfId="87" priority="64"/>
    <cfRule type="duplicateValues" dxfId="86" priority="65"/>
    <cfRule type="duplicateValues" dxfId="85" priority="66"/>
  </conditionalFormatting>
  <conditionalFormatting sqref="D78:D81">
    <cfRule type="duplicateValues" dxfId="84" priority="67"/>
  </conditionalFormatting>
  <conditionalFormatting sqref="D83:D86">
    <cfRule type="duplicateValues" dxfId="83" priority="68"/>
  </conditionalFormatting>
  <conditionalFormatting sqref="D88:D96">
    <cfRule type="duplicateValues" dxfId="82" priority="59"/>
    <cfRule type="duplicateValues" dxfId="81" priority="60"/>
    <cfRule type="duplicateValues" dxfId="80" priority="61"/>
  </conditionalFormatting>
  <conditionalFormatting sqref="D88:D91">
    <cfRule type="duplicateValues" dxfId="79" priority="62"/>
  </conditionalFormatting>
  <conditionalFormatting sqref="D93:D96">
    <cfRule type="duplicateValues" dxfId="78" priority="63"/>
  </conditionalFormatting>
  <conditionalFormatting sqref="D97:D106">
    <cfRule type="duplicateValues" dxfId="77" priority="54"/>
    <cfRule type="duplicateValues" dxfId="76" priority="55"/>
    <cfRule type="duplicateValues" dxfId="75" priority="56"/>
  </conditionalFormatting>
  <conditionalFormatting sqref="D97:D100">
    <cfRule type="duplicateValues" dxfId="74" priority="57"/>
  </conditionalFormatting>
  <conditionalFormatting sqref="D102:D105">
    <cfRule type="duplicateValues" dxfId="73" priority="58"/>
  </conditionalFormatting>
  <conditionalFormatting sqref="D3:D106">
    <cfRule type="duplicateValues" dxfId="72" priority="53"/>
  </conditionalFormatting>
  <conditionalFormatting sqref="D107:D116">
    <cfRule type="duplicateValues" dxfId="71" priority="48"/>
    <cfRule type="duplicateValues" dxfId="70" priority="49"/>
    <cfRule type="duplicateValues" dxfId="69" priority="50"/>
  </conditionalFormatting>
  <conditionalFormatting sqref="D107:D110">
    <cfRule type="duplicateValues" dxfId="68" priority="51"/>
  </conditionalFormatting>
  <conditionalFormatting sqref="D112:D115">
    <cfRule type="duplicateValues" dxfId="67" priority="52"/>
  </conditionalFormatting>
  <conditionalFormatting sqref="D107:D116">
    <cfRule type="duplicateValues" dxfId="66" priority="47"/>
  </conditionalFormatting>
  <conditionalFormatting sqref="D117:D126">
    <cfRule type="duplicateValues" dxfId="65" priority="42"/>
    <cfRule type="duplicateValues" dxfId="64" priority="43"/>
    <cfRule type="duplicateValues" dxfId="63" priority="44"/>
  </conditionalFormatting>
  <conditionalFormatting sqref="D117:D120">
    <cfRule type="duplicateValues" dxfId="62" priority="45"/>
  </conditionalFormatting>
  <conditionalFormatting sqref="D122:D125">
    <cfRule type="duplicateValues" dxfId="61" priority="46"/>
  </conditionalFormatting>
  <conditionalFormatting sqref="D117:D126">
    <cfRule type="duplicateValues" dxfId="60" priority="41"/>
  </conditionalFormatting>
  <conditionalFormatting sqref="D3:D126">
    <cfRule type="duplicateValues" dxfId="59" priority="40"/>
  </conditionalFormatting>
  <conditionalFormatting sqref="D127:D136">
    <cfRule type="duplicateValues" dxfId="58" priority="35"/>
    <cfRule type="duplicateValues" dxfId="57" priority="36"/>
    <cfRule type="duplicateValues" dxfId="56" priority="37"/>
  </conditionalFormatting>
  <conditionalFormatting sqref="D127:D130">
    <cfRule type="duplicateValues" dxfId="55" priority="38"/>
  </conditionalFormatting>
  <conditionalFormatting sqref="D132:D135">
    <cfRule type="duplicateValues" dxfId="54" priority="39"/>
  </conditionalFormatting>
  <conditionalFormatting sqref="D127:D136">
    <cfRule type="duplicateValues" dxfId="53" priority="34"/>
  </conditionalFormatting>
  <conditionalFormatting sqref="D127:D136">
    <cfRule type="duplicateValues" dxfId="52" priority="33"/>
  </conditionalFormatting>
  <conditionalFormatting sqref="D137:D146">
    <cfRule type="duplicateValues" dxfId="51" priority="28"/>
    <cfRule type="duplicateValues" dxfId="50" priority="29"/>
    <cfRule type="duplicateValues" dxfId="49" priority="30"/>
  </conditionalFormatting>
  <conditionalFormatting sqref="D137:D140">
    <cfRule type="duplicateValues" dxfId="48" priority="31"/>
  </conditionalFormatting>
  <conditionalFormatting sqref="D142:D145">
    <cfRule type="duplicateValues" dxfId="47" priority="32"/>
  </conditionalFormatting>
  <conditionalFormatting sqref="D137:D146">
    <cfRule type="duplicateValues" dxfId="46" priority="27"/>
  </conditionalFormatting>
  <conditionalFormatting sqref="D137:D146">
    <cfRule type="duplicateValues" dxfId="45" priority="26"/>
  </conditionalFormatting>
  <conditionalFormatting sqref="D147:D156">
    <cfRule type="duplicateValues" dxfId="44" priority="21"/>
    <cfRule type="duplicateValues" dxfId="43" priority="22"/>
    <cfRule type="duplicateValues" dxfId="42" priority="23"/>
  </conditionalFormatting>
  <conditionalFormatting sqref="D147:D150">
    <cfRule type="duplicateValues" dxfId="41" priority="24"/>
  </conditionalFormatting>
  <conditionalFormatting sqref="D152:D155">
    <cfRule type="duplicateValues" dxfId="40" priority="25"/>
  </conditionalFormatting>
  <conditionalFormatting sqref="D147:D156">
    <cfRule type="duplicateValues" dxfId="39" priority="20"/>
  </conditionalFormatting>
  <conditionalFormatting sqref="D147:D156">
    <cfRule type="duplicateValues" dxfId="38" priority="19"/>
  </conditionalFormatting>
  <conditionalFormatting sqref="D157:D186">
    <cfRule type="duplicateValues" dxfId="37" priority="14"/>
    <cfRule type="duplicateValues" dxfId="36" priority="15"/>
    <cfRule type="duplicateValues" dxfId="35" priority="16"/>
  </conditionalFormatting>
  <conditionalFormatting sqref="D157:D160">
    <cfRule type="duplicateValues" dxfId="34" priority="17"/>
  </conditionalFormatting>
  <conditionalFormatting sqref="D162:D165">
    <cfRule type="duplicateValues" dxfId="33" priority="18"/>
  </conditionalFormatting>
  <conditionalFormatting sqref="D157:D186">
    <cfRule type="duplicateValues" dxfId="32" priority="13"/>
  </conditionalFormatting>
  <conditionalFormatting sqref="D157:D186">
    <cfRule type="duplicateValues" dxfId="31" priority="12"/>
  </conditionalFormatting>
  <conditionalFormatting sqref="D3:D186">
    <cfRule type="duplicateValues" dxfId="30" priority="11"/>
  </conditionalFormatting>
  <conditionalFormatting sqref="D187:D206">
    <cfRule type="duplicateValues" dxfId="29" priority="6"/>
    <cfRule type="duplicateValues" dxfId="28" priority="7"/>
    <cfRule type="duplicateValues" dxfId="27" priority="8"/>
  </conditionalFormatting>
  <conditionalFormatting sqref="D187:D190">
    <cfRule type="duplicateValues" dxfId="26" priority="9"/>
  </conditionalFormatting>
  <conditionalFormatting sqref="D192:D195">
    <cfRule type="duplicateValues" dxfId="25" priority="10"/>
  </conditionalFormatting>
  <conditionalFormatting sqref="D187:D206">
    <cfRule type="duplicateValues" dxfId="24" priority="5"/>
  </conditionalFormatting>
  <conditionalFormatting sqref="D187:D206">
    <cfRule type="duplicateValues" dxfId="23" priority="4"/>
  </conditionalFormatting>
  <conditionalFormatting sqref="D187:D206">
    <cfRule type="duplicateValues" dxfId="22" priority="3"/>
  </conditionalFormatting>
  <conditionalFormatting sqref="D207:D210">
    <cfRule type="duplicateValues" dxfId="21" priority="1"/>
  </conditionalFormatting>
  <conditionalFormatting sqref="D212:D215">
    <cfRule type="duplicateValues" dxfId="20" priority="2"/>
  </conditionalFormatting>
  <conditionalFormatting sqref="D207:D218">
    <cfRule type="duplicateValues" dxfId="19" priority="86"/>
    <cfRule type="duplicateValues" dxfId="18" priority="87"/>
    <cfRule type="duplicateValues" dxfId="17" priority="88"/>
  </conditionalFormatting>
  <conditionalFormatting sqref="D207:D218">
    <cfRule type="duplicateValues" dxfId="16" priority="89"/>
  </conditionalFormatting>
  <pageMargins left="0.7" right="0.7" top="0.75" bottom="0.75" header="0.3" footer="0.3"/>
  <pageSetup paperSize="9" orientation="portrait" r:id="rId1"/>
  <ignoredErrors>
    <ignoredError sqref="H145:H1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zoomScale="80" zoomScaleNormal="80" workbookViewId="0">
      <selection activeCell="B3" sqref="B3:B5"/>
    </sheetView>
  </sheetViews>
  <sheetFormatPr defaultRowHeight="16.5" x14ac:dyDescent="0.3"/>
  <cols>
    <col min="1" max="1" width="1.625" customWidth="1"/>
    <col min="2" max="2" width="8.625" customWidth="1"/>
    <col min="3" max="3" width="21.625" customWidth="1"/>
    <col min="4" max="4" width="32.125" customWidth="1"/>
    <col min="5" max="5" width="36.5" customWidth="1"/>
    <col min="6" max="6" width="10.625" customWidth="1"/>
    <col min="7" max="7" width="8.625" customWidth="1"/>
    <col min="8" max="11" width="18" customWidth="1"/>
    <col min="12" max="12" width="10.875" customWidth="1"/>
  </cols>
  <sheetData>
    <row r="1" spans="2:12" ht="39" x14ac:dyDescent="0.3">
      <c r="B1" s="76" t="s">
        <v>632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2:12" ht="18" thickBot="1" x14ac:dyDescent="0.35">
      <c r="B2" s="2" t="s">
        <v>633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24" customHeight="1" x14ac:dyDescent="0.3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5" t="s">
        <v>5</v>
      </c>
      <c r="H3" s="6" t="s">
        <v>6</v>
      </c>
      <c r="I3" s="6"/>
      <c r="J3" s="6"/>
      <c r="K3" s="6"/>
      <c r="L3" s="64"/>
    </row>
    <row r="4" spans="2:12" ht="24" customHeight="1" x14ac:dyDescent="0.3">
      <c r="B4" s="7"/>
      <c r="C4" s="8"/>
      <c r="D4" s="8"/>
      <c r="E4" s="8"/>
      <c r="F4" s="8"/>
      <c r="G4" s="9"/>
      <c r="H4" s="9" t="s">
        <v>7</v>
      </c>
      <c r="I4" s="10" t="s">
        <v>8</v>
      </c>
      <c r="J4" s="10"/>
      <c r="K4" s="10"/>
      <c r="L4" s="65" t="s">
        <v>9</v>
      </c>
    </row>
    <row r="5" spans="2:12" ht="24.75" thickBot="1" x14ac:dyDescent="0.35">
      <c r="B5" s="11"/>
      <c r="C5" s="12"/>
      <c r="D5" s="12"/>
      <c r="E5" s="12"/>
      <c r="F5" s="12"/>
      <c r="G5" s="13"/>
      <c r="H5" s="13"/>
      <c r="I5" s="14" t="s">
        <v>10</v>
      </c>
      <c r="J5" s="15" t="s">
        <v>11</v>
      </c>
      <c r="K5" s="15" t="s">
        <v>12</v>
      </c>
      <c r="L5" s="66"/>
    </row>
    <row r="6" spans="2:12" ht="27" customHeight="1" thickTop="1" x14ac:dyDescent="0.3">
      <c r="B6" s="16" t="s">
        <v>7</v>
      </c>
      <c r="C6" s="17"/>
      <c r="D6" s="17"/>
      <c r="E6" s="17"/>
      <c r="F6" s="17"/>
      <c r="G6" s="18">
        <f>SUBTOTAL(9,G7:G132)</f>
        <v>795</v>
      </c>
      <c r="H6" s="19">
        <f>SUBTOTAL(9,H7:H101)</f>
        <v>26618300</v>
      </c>
      <c r="I6" s="20">
        <f>SUBTOTAL(9,I7:I88)</f>
        <v>25840400</v>
      </c>
      <c r="J6" s="19">
        <f>SUBTOTAL(9,J7:J32)</f>
        <v>10336100</v>
      </c>
      <c r="K6" s="19">
        <f>SUBTOTAL(9,K7:K31)</f>
        <v>15504300</v>
      </c>
      <c r="L6" s="67">
        <f>SUBTOTAL(9,L7:L182)</f>
        <v>777900</v>
      </c>
    </row>
    <row r="7" spans="2:12" ht="19.5" customHeight="1" x14ac:dyDescent="0.3">
      <c r="B7" s="21">
        <v>1</v>
      </c>
      <c r="C7" s="22" t="s">
        <v>635</v>
      </c>
      <c r="D7" s="23" t="s">
        <v>636</v>
      </c>
      <c r="E7" s="24" t="s">
        <v>637</v>
      </c>
      <c r="F7" s="24" t="s">
        <v>638</v>
      </c>
      <c r="G7" s="25">
        <v>35</v>
      </c>
      <c r="H7" s="26">
        <v>1219100</v>
      </c>
      <c r="I7" s="27">
        <v>1219100</v>
      </c>
      <c r="J7" s="26">
        <v>487600</v>
      </c>
      <c r="K7" s="26">
        <v>731500</v>
      </c>
      <c r="L7" s="68">
        <v>0</v>
      </c>
    </row>
    <row r="8" spans="2:12" ht="19.5" customHeight="1" x14ac:dyDescent="0.3">
      <c r="B8" s="21">
        <v>2</v>
      </c>
      <c r="C8" s="22" t="s">
        <v>639</v>
      </c>
      <c r="D8" s="23" t="s">
        <v>640</v>
      </c>
      <c r="E8" s="23" t="s">
        <v>641</v>
      </c>
      <c r="F8" s="23" t="s">
        <v>642</v>
      </c>
      <c r="G8" s="28">
        <v>27</v>
      </c>
      <c r="H8" s="26">
        <v>513000</v>
      </c>
      <c r="I8" s="27">
        <v>513000</v>
      </c>
      <c r="J8" s="26">
        <v>205200</v>
      </c>
      <c r="K8" s="26">
        <v>307800</v>
      </c>
      <c r="L8" s="69"/>
    </row>
    <row r="9" spans="2:12" ht="19.5" customHeight="1" x14ac:dyDescent="0.3">
      <c r="B9" s="21">
        <v>3</v>
      </c>
      <c r="C9" s="22" t="s">
        <v>643</v>
      </c>
      <c r="D9" s="23" t="s">
        <v>644</v>
      </c>
      <c r="E9" s="23" t="s">
        <v>645</v>
      </c>
      <c r="F9" s="23" t="s">
        <v>646</v>
      </c>
      <c r="G9" s="28">
        <v>77</v>
      </c>
      <c r="H9" s="26">
        <v>2696000</v>
      </c>
      <c r="I9" s="27">
        <v>2695000</v>
      </c>
      <c r="J9" s="26">
        <v>1078000</v>
      </c>
      <c r="K9" s="26">
        <v>1617000</v>
      </c>
      <c r="L9" s="68">
        <v>1000</v>
      </c>
    </row>
    <row r="10" spans="2:12" ht="19.5" customHeight="1" x14ac:dyDescent="0.3">
      <c r="B10" s="21">
        <v>4</v>
      </c>
      <c r="C10" s="30" t="s">
        <v>635</v>
      </c>
      <c r="D10" s="24" t="s">
        <v>647</v>
      </c>
      <c r="E10" s="24" t="s">
        <v>648</v>
      </c>
      <c r="F10" s="24" t="s">
        <v>649</v>
      </c>
      <c r="G10" s="25">
        <v>20</v>
      </c>
      <c r="H10" s="26">
        <v>700000</v>
      </c>
      <c r="I10" s="27">
        <v>700000</v>
      </c>
      <c r="J10" s="26">
        <v>280000</v>
      </c>
      <c r="K10" s="26">
        <v>420000</v>
      </c>
      <c r="L10" s="68"/>
    </row>
    <row r="11" spans="2:12" ht="19.5" customHeight="1" x14ac:dyDescent="0.3">
      <c r="B11" s="21">
        <v>5</v>
      </c>
      <c r="C11" s="22" t="s">
        <v>650</v>
      </c>
      <c r="D11" s="31" t="s">
        <v>651</v>
      </c>
      <c r="E11" s="31" t="s">
        <v>652</v>
      </c>
      <c r="F11" s="22" t="s">
        <v>653</v>
      </c>
      <c r="G11" s="28">
        <v>8</v>
      </c>
      <c r="H11" s="26">
        <v>291000</v>
      </c>
      <c r="I11" s="27">
        <v>280000</v>
      </c>
      <c r="J11" s="26">
        <v>112000</v>
      </c>
      <c r="K11" s="26">
        <v>168000</v>
      </c>
      <c r="L11" s="68">
        <v>11000</v>
      </c>
    </row>
    <row r="12" spans="2:12" ht="19.5" customHeight="1" x14ac:dyDescent="0.3">
      <c r="B12" s="21">
        <v>6</v>
      </c>
      <c r="C12" s="22" t="s">
        <v>639</v>
      </c>
      <c r="D12" s="23" t="s">
        <v>654</v>
      </c>
      <c r="E12" s="23" t="s">
        <v>655</v>
      </c>
      <c r="F12" s="23" t="s">
        <v>649</v>
      </c>
      <c r="G12" s="28">
        <v>24</v>
      </c>
      <c r="H12" s="32">
        <v>480000</v>
      </c>
      <c r="I12" s="33">
        <v>480000</v>
      </c>
      <c r="J12" s="26">
        <v>192000</v>
      </c>
      <c r="K12" s="26">
        <v>288000</v>
      </c>
      <c r="L12" s="68">
        <v>0</v>
      </c>
    </row>
    <row r="13" spans="2:12" ht="19.5" customHeight="1" x14ac:dyDescent="0.3">
      <c r="B13" s="21">
        <v>7</v>
      </c>
      <c r="C13" s="30" t="s">
        <v>656</v>
      </c>
      <c r="D13" s="30" t="s">
        <v>657</v>
      </c>
      <c r="E13" s="30" t="s">
        <v>658</v>
      </c>
      <c r="F13" s="30" t="s">
        <v>659</v>
      </c>
      <c r="G13" s="25">
        <v>42</v>
      </c>
      <c r="H13" s="26">
        <v>1470000</v>
      </c>
      <c r="I13" s="33">
        <v>1470000</v>
      </c>
      <c r="J13" s="26">
        <v>588000</v>
      </c>
      <c r="K13" s="26">
        <v>882000</v>
      </c>
      <c r="L13" s="68"/>
    </row>
    <row r="14" spans="2:12" ht="19.5" customHeight="1" x14ac:dyDescent="0.3">
      <c r="B14" s="21">
        <v>8</v>
      </c>
      <c r="C14" s="30" t="s">
        <v>639</v>
      </c>
      <c r="D14" s="30" t="s">
        <v>660</v>
      </c>
      <c r="E14" s="30" t="s">
        <v>661</v>
      </c>
      <c r="F14" s="30" t="s">
        <v>662</v>
      </c>
      <c r="G14" s="25">
        <v>58</v>
      </c>
      <c r="H14" s="26">
        <v>2037000</v>
      </c>
      <c r="I14" s="33">
        <v>2030000</v>
      </c>
      <c r="J14" s="26">
        <v>812000</v>
      </c>
      <c r="K14" s="26">
        <v>1218000</v>
      </c>
      <c r="L14" s="68">
        <v>7000</v>
      </c>
    </row>
    <row r="15" spans="2:12" ht="19.5" customHeight="1" x14ac:dyDescent="0.3">
      <c r="B15" s="21">
        <v>9</v>
      </c>
      <c r="C15" s="30" t="s">
        <v>639</v>
      </c>
      <c r="D15" s="30" t="s">
        <v>663</v>
      </c>
      <c r="E15" s="22" t="s">
        <v>664</v>
      </c>
      <c r="F15" s="22" t="s">
        <v>665</v>
      </c>
      <c r="G15" s="28">
        <v>34</v>
      </c>
      <c r="H15" s="26">
        <v>644300</v>
      </c>
      <c r="I15" s="33">
        <v>644300</v>
      </c>
      <c r="J15" s="26">
        <v>257700</v>
      </c>
      <c r="K15" s="26">
        <v>386600</v>
      </c>
      <c r="L15" s="69">
        <v>0</v>
      </c>
    </row>
    <row r="16" spans="2:12" ht="19.5" customHeight="1" thickBot="1" x14ac:dyDescent="0.35">
      <c r="B16" s="34">
        <v>10</v>
      </c>
      <c r="C16" s="35" t="s">
        <v>639</v>
      </c>
      <c r="D16" s="35" t="s">
        <v>666</v>
      </c>
      <c r="E16" s="35" t="s">
        <v>667</v>
      </c>
      <c r="F16" s="35" t="s">
        <v>668</v>
      </c>
      <c r="G16" s="36">
        <v>25</v>
      </c>
      <c r="H16" s="37">
        <v>475000</v>
      </c>
      <c r="I16" s="38">
        <v>475000</v>
      </c>
      <c r="J16" s="26">
        <v>190000</v>
      </c>
      <c r="K16" s="26">
        <v>285000</v>
      </c>
      <c r="L16" s="70">
        <v>0</v>
      </c>
    </row>
    <row r="17" spans="2:12" ht="19.5" customHeight="1" x14ac:dyDescent="0.3">
      <c r="B17" s="39">
        <v>11</v>
      </c>
      <c r="C17" s="40" t="s">
        <v>669</v>
      </c>
      <c r="D17" s="40" t="s">
        <v>670</v>
      </c>
      <c r="E17" s="40" t="s">
        <v>671</v>
      </c>
      <c r="F17" s="40" t="s">
        <v>672</v>
      </c>
      <c r="G17" s="41">
        <v>15</v>
      </c>
      <c r="H17" s="42">
        <v>525000</v>
      </c>
      <c r="I17" s="43">
        <v>525000</v>
      </c>
      <c r="J17" s="42">
        <v>210000</v>
      </c>
      <c r="K17" s="42">
        <v>315000</v>
      </c>
      <c r="L17" s="71">
        <v>0</v>
      </c>
    </row>
    <row r="18" spans="2:12" ht="19.5" customHeight="1" x14ac:dyDescent="0.3">
      <c r="B18" s="21">
        <v>12</v>
      </c>
      <c r="C18" s="24" t="s">
        <v>656</v>
      </c>
      <c r="D18" s="24" t="s">
        <v>673</v>
      </c>
      <c r="E18" s="24" t="s">
        <v>674</v>
      </c>
      <c r="F18" s="24" t="s">
        <v>675</v>
      </c>
      <c r="G18" s="25">
        <v>31</v>
      </c>
      <c r="H18" s="29">
        <v>1209000</v>
      </c>
      <c r="I18" s="33">
        <v>1085000</v>
      </c>
      <c r="J18" s="29">
        <v>434000</v>
      </c>
      <c r="K18" s="29">
        <v>651000</v>
      </c>
      <c r="L18" s="69">
        <v>124000</v>
      </c>
    </row>
    <row r="19" spans="2:12" ht="19.5" customHeight="1" x14ac:dyDescent="0.3">
      <c r="B19" s="21">
        <v>13</v>
      </c>
      <c r="C19" s="23" t="s">
        <v>639</v>
      </c>
      <c r="D19" s="23" t="s">
        <v>676</v>
      </c>
      <c r="E19" s="23" t="s">
        <v>677</v>
      </c>
      <c r="F19" s="24" t="s">
        <v>678</v>
      </c>
      <c r="G19" s="28">
        <v>15</v>
      </c>
      <c r="H19" s="29">
        <v>300000</v>
      </c>
      <c r="I19" s="33">
        <v>300000</v>
      </c>
      <c r="J19" s="29">
        <v>120000</v>
      </c>
      <c r="K19" s="29">
        <v>180000</v>
      </c>
      <c r="L19" s="69">
        <v>0</v>
      </c>
    </row>
    <row r="20" spans="2:12" ht="19.5" customHeight="1" x14ac:dyDescent="0.3">
      <c r="B20" s="21">
        <v>14</v>
      </c>
      <c r="C20" s="30" t="s">
        <v>669</v>
      </c>
      <c r="D20" s="44" t="s">
        <v>679</v>
      </c>
      <c r="E20" s="44" t="s">
        <v>680</v>
      </c>
      <c r="F20" s="30" t="s">
        <v>681</v>
      </c>
      <c r="G20" s="25">
        <v>23</v>
      </c>
      <c r="H20" s="29">
        <v>851000</v>
      </c>
      <c r="I20" s="33">
        <v>805000</v>
      </c>
      <c r="J20" s="29">
        <v>322000</v>
      </c>
      <c r="K20" s="29">
        <v>483000</v>
      </c>
      <c r="L20" s="69">
        <v>46000</v>
      </c>
    </row>
    <row r="21" spans="2:12" ht="19.5" customHeight="1" x14ac:dyDescent="0.3">
      <c r="B21" s="45">
        <v>15</v>
      </c>
      <c r="C21" s="22" t="s">
        <v>643</v>
      </c>
      <c r="D21" s="46" t="s">
        <v>682</v>
      </c>
      <c r="E21" s="46" t="s">
        <v>683</v>
      </c>
      <c r="F21" s="22" t="s">
        <v>684</v>
      </c>
      <c r="G21" s="28">
        <v>14</v>
      </c>
      <c r="H21" s="29">
        <v>490000</v>
      </c>
      <c r="I21" s="33">
        <v>490000</v>
      </c>
      <c r="J21" s="29">
        <v>196000</v>
      </c>
      <c r="K21" s="29">
        <v>294000</v>
      </c>
      <c r="L21" s="69">
        <v>0</v>
      </c>
    </row>
    <row r="22" spans="2:12" ht="19.5" customHeight="1" x14ac:dyDescent="0.3">
      <c r="B22" s="45">
        <v>16</v>
      </c>
      <c r="C22" s="22" t="s">
        <v>656</v>
      </c>
      <c r="D22" s="46" t="s">
        <v>685</v>
      </c>
      <c r="E22" s="44" t="s">
        <v>686</v>
      </c>
      <c r="F22" s="30" t="s">
        <v>687</v>
      </c>
      <c r="G22" s="25">
        <v>31</v>
      </c>
      <c r="H22" s="29">
        <v>1240000</v>
      </c>
      <c r="I22" s="33">
        <v>1085000</v>
      </c>
      <c r="J22" s="29">
        <v>434000</v>
      </c>
      <c r="K22" s="29">
        <v>651000</v>
      </c>
      <c r="L22" s="69">
        <v>155000</v>
      </c>
    </row>
    <row r="23" spans="2:12" ht="19.5" customHeight="1" x14ac:dyDescent="0.3">
      <c r="B23" s="21">
        <v>17</v>
      </c>
      <c r="C23" s="23" t="s">
        <v>656</v>
      </c>
      <c r="D23" s="23" t="s">
        <v>688</v>
      </c>
      <c r="E23" s="23" t="s">
        <v>689</v>
      </c>
      <c r="F23" s="23" t="s">
        <v>690</v>
      </c>
      <c r="G23" s="28">
        <v>31</v>
      </c>
      <c r="H23" s="29">
        <v>1209000</v>
      </c>
      <c r="I23" s="33">
        <v>1085000</v>
      </c>
      <c r="J23" s="29">
        <v>434000</v>
      </c>
      <c r="K23" s="29">
        <v>651000</v>
      </c>
      <c r="L23" s="72">
        <v>124000</v>
      </c>
    </row>
    <row r="24" spans="2:12" ht="19.5" customHeight="1" x14ac:dyDescent="0.3">
      <c r="B24" s="21">
        <v>18</v>
      </c>
      <c r="C24" s="47" t="s">
        <v>691</v>
      </c>
      <c r="D24" s="24" t="s">
        <v>692</v>
      </c>
      <c r="E24" s="24" t="s">
        <v>693</v>
      </c>
      <c r="F24" s="48" t="s">
        <v>694</v>
      </c>
      <c r="G24" s="25">
        <v>17</v>
      </c>
      <c r="H24" s="29">
        <v>646000</v>
      </c>
      <c r="I24" s="33">
        <v>595000</v>
      </c>
      <c r="J24" s="29">
        <v>238000</v>
      </c>
      <c r="K24" s="29">
        <v>357000</v>
      </c>
      <c r="L24" s="69">
        <v>51000</v>
      </c>
    </row>
    <row r="25" spans="2:12" ht="19.5" customHeight="1" x14ac:dyDescent="0.3">
      <c r="B25" s="21">
        <v>19</v>
      </c>
      <c r="C25" s="47" t="s">
        <v>656</v>
      </c>
      <c r="D25" s="24" t="s">
        <v>695</v>
      </c>
      <c r="E25" s="24" t="s">
        <v>696</v>
      </c>
      <c r="F25" s="48" t="s">
        <v>697</v>
      </c>
      <c r="G25" s="25">
        <v>40</v>
      </c>
      <c r="H25" s="29">
        <v>1560000</v>
      </c>
      <c r="I25" s="33">
        <v>1400000</v>
      </c>
      <c r="J25" s="29">
        <v>560000</v>
      </c>
      <c r="K25" s="29">
        <v>840000</v>
      </c>
      <c r="L25" s="69">
        <v>160000</v>
      </c>
    </row>
    <row r="26" spans="2:12" ht="19.5" customHeight="1" thickBot="1" x14ac:dyDescent="0.35">
      <c r="B26" s="34">
        <v>20</v>
      </c>
      <c r="C26" s="49" t="s">
        <v>656</v>
      </c>
      <c r="D26" s="50" t="s">
        <v>698</v>
      </c>
      <c r="E26" s="50" t="s">
        <v>699</v>
      </c>
      <c r="F26" s="51" t="s">
        <v>700</v>
      </c>
      <c r="G26" s="52">
        <v>72</v>
      </c>
      <c r="H26" s="37">
        <v>2520000</v>
      </c>
      <c r="I26" s="38">
        <v>2520000</v>
      </c>
      <c r="J26" s="53">
        <v>1008000</v>
      </c>
      <c r="K26" s="53">
        <v>1512000</v>
      </c>
      <c r="L26" s="73">
        <v>0</v>
      </c>
    </row>
    <row r="27" spans="2:12" ht="19.5" customHeight="1" x14ac:dyDescent="0.3">
      <c r="B27" s="39">
        <v>21</v>
      </c>
      <c r="C27" s="54" t="s">
        <v>656</v>
      </c>
      <c r="D27" s="55" t="s">
        <v>701</v>
      </c>
      <c r="E27" s="55" t="s">
        <v>702</v>
      </c>
      <c r="F27" s="56" t="s">
        <v>703</v>
      </c>
      <c r="G27" s="41">
        <v>32</v>
      </c>
      <c r="H27" s="42">
        <v>1120000</v>
      </c>
      <c r="I27" s="43">
        <v>1120000</v>
      </c>
      <c r="J27" s="42">
        <v>448000</v>
      </c>
      <c r="K27" s="42">
        <v>672000</v>
      </c>
      <c r="L27" s="71">
        <v>0</v>
      </c>
    </row>
    <row r="28" spans="2:12" ht="19.5" customHeight="1" x14ac:dyDescent="0.3">
      <c r="B28" s="45">
        <v>22</v>
      </c>
      <c r="C28" s="57" t="s">
        <v>656</v>
      </c>
      <c r="D28" s="46" t="s">
        <v>704</v>
      </c>
      <c r="E28" s="46" t="s">
        <v>705</v>
      </c>
      <c r="F28" s="22" t="s">
        <v>706</v>
      </c>
      <c r="G28" s="28">
        <v>41</v>
      </c>
      <c r="H28" s="32">
        <v>1533900</v>
      </c>
      <c r="I28" s="33">
        <v>1435000</v>
      </c>
      <c r="J28" s="32">
        <v>574000</v>
      </c>
      <c r="K28" s="32">
        <v>861000</v>
      </c>
      <c r="L28" s="72">
        <v>98900</v>
      </c>
    </row>
    <row r="29" spans="2:12" ht="19.5" customHeight="1" x14ac:dyDescent="0.3">
      <c r="B29" s="21">
        <v>23</v>
      </c>
      <c r="C29" s="47" t="s">
        <v>656</v>
      </c>
      <c r="D29" s="44" t="s">
        <v>707</v>
      </c>
      <c r="E29" s="44" t="s">
        <v>708</v>
      </c>
      <c r="F29" s="30" t="s">
        <v>709</v>
      </c>
      <c r="G29" s="25">
        <v>14</v>
      </c>
      <c r="H29" s="32">
        <v>490000</v>
      </c>
      <c r="I29" s="33">
        <v>490000</v>
      </c>
      <c r="J29" s="29">
        <v>196000</v>
      </c>
      <c r="K29" s="29">
        <v>294000</v>
      </c>
      <c r="L29" s="69">
        <v>0</v>
      </c>
    </row>
    <row r="30" spans="2:12" ht="19.5" customHeight="1" x14ac:dyDescent="0.3">
      <c r="B30" s="45">
        <v>24</v>
      </c>
      <c r="C30" s="57" t="s">
        <v>656</v>
      </c>
      <c r="D30" s="23" t="s">
        <v>710</v>
      </c>
      <c r="E30" s="24" t="s">
        <v>711</v>
      </c>
      <c r="F30" s="24" t="s">
        <v>712</v>
      </c>
      <c r="G30" s="25">
        <v>29</v>
      </c>
      <c r="H30" s="29">
        <v>1015000</v>
      </c>
      <c r="I30" s="33">
        <v>1015000</v>
      </c>
      <c r="J30" s="29">
        <v>406000</v>
      </c>
      <c r="K30" s="29">
        <v>609000</v>
      </c>
      <c r="L30" s="69">
        <v>0</v>
      </c>
    </row>
    <row r="31" spans="2:12" ht="19.5" customHeight="1" thickBot="1" x14ac:dyDescent="0.35">
      <c r="B31" s="58">
        <v>25</v>
      </c>
      <c r="C31" s="59" t="s">
        <v>713</v>
      </c>
      <c r="D31" s="60" t="s">
        <v>714</v>
      </c>
      <c r="E31" s="60" t="s">
        <v>715</v>
      </c>
      <c r="F31" s="60" t="s">
        <v>716</v>
      </c>
      <c r="G31" s="61">
        <v>40</v>
      </c>
      <c r="H31" s="62">
        <v>1384000</v>
      </c>
      <c r="I31" s="63">
        <v>1384000</v>
      </c>
      <c r="J31" s="62">
        <v>553600</v>
      </c>
      <c r="K31" s="62">
        <v>830400</v>
      </c>
      <c r="L31" s="74">
        <v>0</v>
      </c>
    </row>
  </sheetData>
  <mergeCells count="12">
    <mergeCell ref="H4:H5"/>
    <mergeCell ref="I4:K4"/>
    <mergeCell ref="L4:L5"/>
    <mergeCell ref="B1:L1"/>
    <mergeCell ref="B2:L2"/>
    <mergeCell ref="B3:B5"/>
    <mergeCell ref="C3:C5"/>
    <mergeCell ref="D3:D5"/>
    <mergeCell ref="E3:E5"/>
    <mergeCell ref="F3:F5"/>
    <mergeCell ref="G3:G5"/>
    <mergeCell ref="H3:L3"/>
  </mergeCells>
  <phoneticPr fontId="2" type="noConversion"/>
  <conditionalFormatting sqref="D3:D5">
    <cfRule type="duplicateValues" dxfId="15" priority="12"/>
  </conditionalFormatting>
  <conditionalFormatting sqref="D3:D5">
    <cfRule type="duplicateValues" dxfId="14" priority="13"/>
    <cfRule type="duplicateValues" dxfId="13" priority="14"/>
    <cfRule type="duplicateValues" dxfId="12" priority="15"/>
  </conditionalFormatting>
  <conditionalFormatting sqref="D3:D5">
    <cfRule type="duplicateValues" dxfId="11" priority="16"/>
  </conditionalFormatting>
  <conditionalFormatting sqref="D6">
    <cfRule type="duplicateValues" dxfId="10" priority="7"/>
  </conditionalFormatting>
  <conditionalFormatting sqref="D6">
    <cfRule type="duplicateValues" dxfId="9" priority="8"/>
    <cfRule type="duplicateValues" dxfId="8" priority="9"/>
    <cfRule type="duplicateValues" dxfId="7" priority="10"/>
  </conditionalFormatting>
  <conditionalFormatting sqref="D6">
    <cfRule type="duplicateValues" dxfId="6" priority="11"/>
  </conditionalFormatting>
  <conditionalFormatting sqref="D7:D10">
    <cfRule type="duplicateValues" dxfId="5" priority="1"/>
  </conditionalFormatting>
  <conditionalFormatting sqref="D12:D15">
    <cfRule type="duplicateValues" dxfId="4" priority="2"/>
  </conditionalFormatting>
  <conditionalFormatting sqref="D7:D31">
    <cfRule type="duplicateValues" dxfId="3" priority="3"/>
    <cfRule type="duplicateValues" dxfId="2" priority="4"/>
    <cfRule type="duplicateValues" dxfId="1" priority="5"/>
  </conditionalFormatting>
  <conditionalFormatting sqref="D7:D31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대상자 확정 내역(1차)</vt:lpstr>
      <vt:lpstr>대상자 확정 내역(2차)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2025-03-25T02:09:43Z</dcterms:created>
  <dcterms:modified xsi:type="dcterms:W3CDTF">2025-08-25T04:16:42Z</dcterms:modified>
</cp:coreProperties>
</file>