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통계\(매월)여수시 동향발표\2025\11월\5. 교통 및 자동차\"/>
    </mc:Choice>
  </mc:AlternateContent>
  <xr:revisionPtr revIDLastSave="0" documentId="13_ncr:1_{763B2F64-0765-4A32-8453-B19E27AFDF7B}" xr6:coauthVersionLast="47" xr6:coauthVersionMax="47" xr10:uidLastSave="{00000000-0000-0000-0000-000000000000}"/>
  <bookViews>
    <workbookView xWindow="7815" yWindow="2085" windowWidth="20895" windowHeight="1314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여수시!$A$1:$I$37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 s="1"/>
  <c r="D36" i="1"/>
  <c r="C36" i="1"/>
  <c r="D35" i="1"/>
  <c r="C35" i="1" s="1"/>
  <c r="D34" i="1"/>
  <c r="C34" i="1"/>
  <c r="D33" i="1"/>
  <c r="C33" i="1"/>
  <c r="D32" i="1"/>
  <c r="C32" i="1" s="1"/>
  <c r="D29" i="1"/>
  <c r="C29" i="1" s="1"/>
  <c r="D28" i="1"/>
  <c r="C28" i="1" s="1"/>
  <c r="D27" i="1"/>
  <c r="C27" i="1" s="1"/>
  <c r="D26" i="1"/>
  <c r="C26" i="1"/>
  <c r="D25" i="1"/>
  <c r="C25" i="1"/>
  <c r="D24" i="1"/>
  <c r="C24" i="1" s="1"/>
  <c r="D23" i="1"/>
  <c r="C23" i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/>
  <c r="D16" i="1"/>
  <c r="C16" i="1" s="1"/>
  <c r="D15" i="1"/>
  <c r="C15" i="1"/>
  <c r="D14" i="1"/>
  <c r="C14" i="1" s="1"/>
  <c r="D13" i="1"/>
  <c r="C13" i="1" s="1"/>
  <c r="C12" i="1"/>
  <c r="D11" i="1"/>
  <c r="C11" i="1" s="1"/>
  <c r="D10" i="1" l="1"/>
  <c r="C10" i="1" s="1"/>
  <c r="D9" i="1"/>
  <c r="C9" i="1" s="1"/>
  <c r="D8" i="1"/>
  <c r="C8" i="1" s="1"/>
  <c r="D6" i="1"/>
  <c r="D7" i="1"/>
  <c r="C7" i="1" s="1"/>
  <c r="D5" i="1"/>
  <c r="C5" i="1" s="1"/>
  <c r="C6" i="1" l="1"/>
</calcChain>
</file>

<file path=xl/sharedStrings.xml><?xml version="1.0" encoding="utf-8"?>
<sst xmlns="http://schemas.openxmlformats.org/spreadsheetml/2006/main" count="55" uniqueCount="28">
  <si>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</si>
  <si>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</si>
  <si>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</si>
  <si>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</si>
  <si>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</si>
  <si>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</si>
  <si>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</si>
  <si>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</si>
  <si>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</si>
  <si>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</si>
  <si>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</si>
  <si>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</si>
  <si>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</si>
  <si>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</si>
  <si>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2025년1월말</t>
    <phoneticPr fontId="6" type="noConversion"/>
  </si>
  <si>
    <t>2025년2월말</t>
    <phoneticPr fontId="6" type="noConversion"/>
  </si>
  <si>
    <t>2025년3월말</t>
    <phoneticPr fontId="6" type="noConversion"/>
  </si>
  <si>
    <t>여수</t>
    <phoneticPr fontId="6" type="noConversion"/>
  </si>
  <si>
    <t>전남</t>
    <phoneticPr fontId="6" type="noConversion"/>
  </si>
  <si>
    <t>전국</t>
    <phoneticPr fontId="6" type="noConversion"/>
  </si>
  <si>
    <t>2025년4월말</t>
    <phoneticPr fontId="6" type="noConversion"/>
  </si>
  <si>
    <t>2025년5월말</t>
    <phoneticPr fontId="6" type="noConversion"/>
  </si>
  <si>
    <t>2025년6월말</t>
    <phoneticPr fontId="6" type="noConversion"/>
  </si>
  <si>
    <t>2025년7월말</t>
    <phoneticPr fontId="6" type="noConversion"/>
  </si>
  <si>
    <t>2025년8월말</t>
    <phoneticPr fontId="6" type="noConversion"/>
  </si>
  <si>
    <t>2025년9월말</t>
    <phoneticPr fontId="6" type="noConversion"/>
  </si>
  <si>
    <t>2025년10월말</t>
    <phoneticPr fontId="6" type="noConversion"/>
  </si>
  <si>
    <t>2025년11월말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</si>
</sst>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9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8" fillId="0" borderId="0" xfId="0" applyNumberFormat="1" applyFont="1" applyProtection="1">
      <alignment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41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4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3" borderId="3" xfId="0" applyNumberFormat="1" applyFont="1" applyFill="1" applyBorder="1" applyProtection="1">
      <alignment vertical="center"/>
      <protection locked="0"/>
    </xf>
    <xf numFmtId="176" fontId="4" fillId="3" borderId="4" xfId="0" applyNumberFormat="1" applyFont="1" applyFill="1" applyBorder="1" applyProtection="1">
      <alignment vertical="center"/>
      <protection locked="0"/>
    </xf>
    <xf numFmtId="3" fontId="4" fillId="3" borderId="5" xfId="0" applyNumberFormat="1" applyFont="1" applyFill="1" applyBorder="1" applyProtection="1">
      <alignment vertical="center"/>
      <protection locked="0"/>
    </xf>
    <xf numFmtId="0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41" fontId="4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4" borderId="3" xfId="0" applyNumberFormat="1" applyFont="1" applyFill="1" applyBorder="1" applyProtection="1">
      <alignment vertical="center"/>
      <protection locked="0"/>
    </xf>
    <xf numFmtId="176" fontId="4" fillId="4" borderId="4" xfId="0" applyNumberFormat="1" applyFont="1" applyFill="1" applyBorder="1" applyProtection="1">
      <alignment vertical="center"/>
      <protection locked="0"/>
    </xf>
    <xf numFmtId="3" fontId="4" fillId="4" borderId="6" xfId="0" applyNumberFormat="1" applyFont="1" applyFill="1" applyBorder="1" applyProtection="1">
      <alignment vertical="center"/>
      <protection locked="0"/>
    </xf>
    <xf numFmtId="0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4" borderId="7" xfId="0" applyNumberFormat="1" applyFont="1" applyFill="1" applyBorder="1" applyProtection="1">
      <alignment vertical="center"/>
      <protection locked="0"/>
    </xf>
    <xf numFmtId="176" fontId="4" fillId="4" borderId="8" xfId="0" applyNumberFormat="1" applyFont="1" applyFill="1" applyBorder="1" applyProtection="1">
      <alignment vertical="center"/>
      <protection locked="0"/>
    </xf>
    <xf numFmtId="3" fontId="4" fillId="4" borderId="9" xfId="0" applyNumberFormat="1" applyFont="1" applyFill="1" applyBorder="1" applyProtection="1">
      <alignment vertical="center"/>
      <protection locked="0"/>
    </xf>
    <xf numFmtId="3" fontId="4" fillId="3" borderId="3" xfId="0" applyNumberFormat="1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41" fontId="4" fillId="7" borderId="1" xfId="0" applyNumberFormat="1" applyFont="1" applyFill="1" applyBorder="1" applyAlignment="1">
      <alignment horizontal="center" vertical="center" shrinkToFit="1"/>
    </xf>
    <xf numFmtId="176" fontId="4" fillId="3" borderId="23" xfId="0" applyNumberFormat="1" applyFont="1" applyFill="1" applyBorder="1" applyProtection="1">
      <alignment vertical="center"/>
      <protection locked="0"/>
    </xf>
    <xf numFmtId="176" fontId="4" fillId="4" borderId="23" xfId="0" applyNumberFormat="1" applyFont="1" applyFill="1" applyBorder="1" applyProtection="1">
      <alignment vertical="center"/>
      <protection locked="0"/>
    </xf>
    <xf numFmtId="176" fontId="4" fillId="4" borderId="24" xfId="0" applyNumberFormat="1" applyFont="1" applyFill="1" applyBorder="1" applyProtection="1">
      <alignment vertical="center"/>
      <protection locked="0"/>
    </xf>
    <xf numFmtId="176" fontId="4" fillId="3" borderId="23" xfId="0" applyNumberFormat="1" applyFont="1" applyFill="1" applyBorder="1">
      <alignment vertical="center"/>
    </xf>
    <xf numFmtId="176" fontId="4" fillId="4" borderId="25" xfId="0" applyNumberFormat="1" applyFont="1" applyFill="1" applyBorder="1">
      <alignment vertical="center"/>
    </xf>
    <xf numFmtId="41" fontId="4" fillId="7" borderId="25" xfId="0" applyNumberFormat="1" applyFont="1" applyFill="1" applyBorder="1" applyAlignment="1">
      <alignment horizontal="center" vertical="center" shrinkToFit="1"/>
    </xf>
    <xf numFmtId="3" fontId="4" fillId="4" borderId="25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41" fontId="4" fillId="7" borderId="6" xfId="0" applyNumberFormat="1" applyFont="1" applyFill="1" applyBorder="1" applyAlignment="1">
      <alignment horizontal="center" vertical="center" shrinkToFit="1"/>
    </xf>
    <xf numFmtId="3" fontId="4" fillId="3" borderId="28" xfId="0" applyNumberFormat="1" applyFont="1" applyFill="1" applyBorder="1">
      <alignment vertical="center"/>
    </xf>
    <xf numFmtId="3" fontId="4" fillId="4" borderId="14" xfId="0" applyNumberFormat="1" applyFont="1" applyFill="1" applyBorder="1">
      <alignment vertical="center"/>
    </xf>
    <xf numFmtId="41" fontId="4" fillId="7" borderId="14" xfId="0" applyNumberFormat="1" applyFont="1" applyFill="1" applyBorder="1" applyAlignment="1">
      <alignment horizontal="center" vertical="center" shrinkToFit="1"/>
    </xf>
    <xf numFmtId="41" fontId="4" fillId="7" borderId="29" xfId="0" applyNumberFormat="1" applyFont="1" applyFill="1" applyBorder="1" applyAlignment="1">
      <alignment horizontal="center" vertical="center" shrinkToFit="1"/>
    </xf>
    <xf numFmtId="41" fontId="4" fillId="3" borderId="27" xfId="0" applyNumberFormat="1" applyFont="1" applyFill="1" applyBorder="1" applyAlignment="1">
      <alignment horizontal="center" vertical="center" shrinkToFit="1"/>
    </xf>
    <xf numFmtId="41" fontId="4" fillId="6" borderId="27" xfId="0" applyNumberFormat="1" applyFont="1" applyFill="1" applyBorder="1" applyAlignment="1">
      <alignment horizontal="center" vertical="center" shrinkToFit="1"/>
    </xf>
    <xf numFmtId="41" fontId="4" fillId="4" borderId="27" xfId="0" applyNumberFormat="1" applyFont="1" applyFill="1" applyBorder="1" applyAlignment="1">
      <alignment horizontal="center" vertical="center" shrinkToFit="1"/>
    </xf>
    <xf numFmtId="41" fontId="4" fillId="7" borderId="27" xfId="0" applyNumberFormat="1" applyFont="1" applyFill="1" applyBorder="1" applyAlignment="1">
      <alignment horizontal="center" vertical="center" shrinkToFit="1"/>
    </xf>
    <xf numFmtId="41" fontId="4" fillId="3" borderId="3" xfId="0" applyNumberFormat="1" applyFont="1" applyFill="1" applyBorder="1" applyAlignment="1">
      <alignment horizontal="center" vertical="center" shrinkToFit="1"/>
    </xf>
    <xf numFmtId="41" fontId="4" fillId="6" borderId="3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>
      <alignment vertical="center"/>
    </xf>
    <xf numFmtId="3" fontId="4" fillId="3" borderId="4" xfId="0" applyNumberFormat="1" applyFont="1" applyFill="1" applyBorder="1">
      <alignment vertical="center"/>
    </xf>
    <xf numFmtId="41" fontId="4" fillId="4" borderId="1" xfId="0" applyNumberFormat="1" applyFont="1" applyFill="1" applyBorder="1" applyAlignment="1">
      <alignment horizontal="center" vertical="center" shrinkToFit="1"/>
    </xf>
    <xf numFmtId="41" fontId="4" fillId="6" borderId="26" xfId="0" applyNumberFormat="1" applyFont="1" applyFill="1" applyBorder="1" applyAlignment="1">
      <alignment horizontal="center" vertical="center" shrinkToFit="1"/>
    </xf>
    <xf numFmtId="176" fontId="4" fillId="4" borderId="1" xfId="0" applyNumberFormat="1" applyFont="1" applyFill="1" applyBorder="1">
      <alignment vertical="center"/>
    </xf>
    <xf numFmtId="3" fontId="4" fillId="4" borderId="2" xfId="0" applyNumberFormat="1" applyFont="1" applyFill="1" applyBorder="1">
      <alignment vertical="center"/>
    </xf>
    <xf numFmtId="41" fontId="4" fillId="6" borderId="1" xfId="0" applyNumberFormat="1" applyFont="1" applyFill="1" applyBorder="1" applyAlignment="1">
      <alignment horizontal="center" vertical="center" shrinkToFit="1"/>
    </xf>
    <xf numFmtId="41" fontId="4" fillId="7" borderId="2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K37"/>
  <sheetViews>
    <sheetView tabSelected="1" view="pageBreakPreview" zoomScale="85" zoomScaleNormal="100" zoomScaleSheetLayoutView="85" workbookViewId="0">
      <pane ySplit="4" topLeftCell="A23" activePane="bottomLeft" state="frozen"/>
      <selection pane="bottomLeft" activeCell="A35" sqref="A35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1" s="2" customFormat="1" ht="36" customHeight="1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1"/>
    </row>
    <row r="2" spans="1:11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1" ht="21.75" customHeight="1" x14ac:dyDescent="0.3">
      <c r="A3" s="84" t="s">
        <v>2</v>
      </c>
      <c r="B3" s="85"/>
      <c r="C3" s="91" t="s">
        <v>8</v>
      </c>
      <c r="D3" s="88" t="s">
        <v>13</v>
      </c>
      <c r="E3" s="89"/>
      <c r="F3" s="89"/>
      <c r="G3" s="89"/>
      <c r="H3" s="90"/>
      <c r="I3" s="82" t="s">
        <v>12</v>
      </c>
      <c r="J3" s="9"/>
    </row>
    <row r="4" spans="1:11" ht="21.75" customHeight="1" x14ac:dyDescent="0.3">
      <c r="A4" s="86"/>
      <c r="B4" s="87"/>
      <c r="C4" s="92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83"/>
      <c r="J4" s="9"/>
    </row>
    <row r="5" spans="1:11" s="20" customFormat="1" x14ac:dyDescent="0.3">
      <c r="A5" s="13" t="s">
        <v>14</v>
      </c>
      <c r="B5" s="14" t="s">
        <v>1</v>
      </c>
      <c r="C5" s="15">
        <f>SUM(D5+I5)</f>
        <v>156752</v>
      </c>
      <c r="D5" s="16">
        <f>SUM(E5:H5)</f>
        <v>146961</v>
      </c>
      <c r="E5" s="17">
        <v>116295</v>
      </c>
      <c r="F5" s="17">
        <v>3958</v>
      </c>
      <c r="G5" s="17">
        <v>25428</v>
      </c>
      <c r="H5" s="18">
        <v>1280</v>
      </c>
      <c r="I5" s="19">
        <v>9791</v>
      </c>
    </row>
    <row r="6" spans="1:11" s="20" customFormat="1" x14ac:dyDescent="0.3">
      <c r="A6" s="21"/>
      <c r="B6" s="22" t="s">
        <v>4</v>
      </c>
      <c r="C6" s="23">
        <f t="shared" ref="C6:C7" si="0">D6+I6</f>
        <v>1391753</v>
      </c>
      <c r="D6" s="16">
        <f t="shared" ref="D6:D7" si="1">SUM(E6:H6)</f>
        <v>1280933</v>
      </c>
      <c r="E6" s="24">
        <v>978060</v>
      </c>
      <c r="F6" s="24">
        <v>35204</v>
      </c>
      <c r="G6" s="24">
        <v>258148</v>
      </c>
      <c r="H6" s="25">
        <v>9521</v>
      </c>
      <c r="I6" s="26">
        <v>110820</v>
      </c>
    </row>
    <row r="7" spans="1:11" s="20" customFormat="1" x14ac:dyDescent="0.3">
      <c r="A7" s="27"/>
      <c r="B7" s="28" t="s">
        <v>6</v>
      </c>
      <c r="C7" s="23">
        <f t="shared" si="0"/>
        <v>28567042</v>
      </c>
      <c r="D7" s="16">
        <f t="shared" si="1"/>
        <v>26325761</v>
      </c>
      <c r="E7" s="29">
        <v>21799448</v>
      </c>
      <c r="F7" s="29">
        <v>664509</v>
      </c>
      <c r="G7" s="29">
        <v>3717583</v>
      </c>
      <c r="H7" s="30">
        <v>144221</v>
      </c>
      <c r="I7" s="31">
        <v>2241281</v>
      </c>
    </row>
    <row r="8" spans="1:11" s="20" customFormat="1" x14ac:dyDescent="0.3">
      <c r="A8" s="13" t="s">
        <v>15</v>
      </c>
      <c r="B8" s="14" t="s">
        <v>1</v>
      </c>
      <c r="C8" s="15">
        <f>SUM(D8+I8)</f>
        <v>155889</v>
      </c>
      <c r="D8" s="16">
        <f>SUM(E8:H8)</f>
        <v>146093</v>
      </c>
      <c r="E8" s="17">
        <v>116462</v>
      </c>
      <c r="F8" s="17">
        <v>3943</v>
      </c>
      <c r="G8" s="17">
        <v>24408</v>
      </c>
      <c r="H8" s="18">
        <v>1280</v>
      </c>
      <c r="I8" s="19">
        <v>9796</v>
      </c>
    </row>
    <row r="9" spans="1:11" s="20" customFormat="1" x14ac:dyDescent="0.3">
      <c r="A9" s="21"/>
      <c r="B9" s="22" t="s">
        <v>4</v>
      </c>
      <c r="C9" s="23">
        <f t="shared" ref="C9:C10" si="2">D9+I9</f>
        <v>1394915</v>
      </c>
      <c r="D9" s="16">
        <f t="shared" ref="D9:D10" si="3">SUM(E9:H9)</f>
        <v>1284150</v>
      </c>
      <c r="E9" s="24">
        <v>981120</v>
      </c>
      <c r="F9" s="24">
        <v>35059</v>
      </c>
      <c r="G9" s="24">
        <v>258427</v>
      </c>
      <c r="H9" s="25">
        <v>9544</v>
      </c>
      <c r="I9" s="26">
        <v>110765</v>
      </c>
      <c r="K9" s="32"/>
    </row>
    <row r="10" spans="1:11" s="20" customFormat="1" x14ac:dyDescent="0.3">
      <c r="A10" s="27"/>
      <c r="B10" s="28" t="s">
        <v>6</v>
      </c>
      <c r="C10" s="23">
        <f t="shared" si="2"/>
        <v>28579583</v>
      </c>
      <c r="D10" s="16">
        <f t="shared" si="3"/>
        <v>26337666</v>
      </c>
      <c r="E10" s="29">
        <v>21814940</v>
      </c>
      <c r="F10" s="29">
        <v>661699</v>
      </c>
      <c r="G10" s="29">
        <v>3716535</v>
      </c>
      <c r="H10" s="30">
        <v>144492</v>
      </c>
      <c r="I10" s="31">
        <v>2241917</v>
      </c>
    </row>
    <row r="11" spans="1:11" s="20" customFormat="1" x14ac:dyDescent="0.3">
      <c r="A11" s="13" t="s">
        <v>16</v>
      </c>
      <c r="B11" s="33" t="s">
        <v>17</v>
      </c>
      <c r="C11" s="34">
        <f>D11+I11</f>
        <v>156939</v>
      </c>
      <c r="D11" s="35">
        <f>SUM(E11:H11)</f>
        <v>147158</v>
      </c>
      <c r="E11" s="36">
        <v>116544</v>
      </c>
      <c r="F11" s="36">
        <v>3934</v>
      </c>
      <c r="G11" s="36">
        <v>25396</v>
      </c>
      <c r="H11" s="37">
        <v>1284</v>
      </c>
      <c r="I11" s="38">
        <v>9781</v>
      </c>
    </row>
    <row r="12" spans="1:11" s="20" customFormat="1" x14ac:dyDescent="0.3">
      <c r="A12" s="39"/>
      <c r="B12" s="40" t="s">
        <v>18</v>
      </c>
      <c r="C12" s="41">
        <f t="shared" ref="C12:C19" si="4">SUM(D12,I12)</f>
        <v>1397654</v>
      </c>
      <c r="D12" s="35">
        <v>1286891</v>
      </c>
      <c r="E12" s="42">
        <v>984246</v>
      </c>
      <c r="F12" s="42">
        <v>34875</v>
      </c>
      <c r="G12" s="42">
        <v>258187</v>
      </c>
      <c r="H12" s="43">
        <v>9583</v>
      </c>
      <c r="I12" s="44">
        <v>110763</v>
      </c>
    </row>
    <row r="13" spans="1:11" s="20" customFormat="1" x14ac:dyDescent="0.3">
      <c r="A13" s="45"/>
      <c r="B13" s="46" t="s">
        <v>19</v>
      </c>
      <c r="C13" s="41">
        <f t="shared" si="4"/>
        <v>28596852</v>
      </c>
      <c r="D13" s="35">
        <f>SUM(E13:H13)</f>
        <v>26352172</v>
      </c>
      <c r="E13" s="47">
        <v>21837979</v>
      </c>
      <c r="F13" s="47">
        <v>658008</v>
      </c>
      <c r="G13" s="47">
        <v>3711411</v>
      </c>
      <c r="H13" s="48">
        <v>144774</v>
      </c>
      <c r="I13" s="49">
        <v>2244680</v>
      </c>
    </row>
    <row r="14" spans="1:11" s="20" customFormat="1" x14ac:dyDescent="0.3">
      <c r="A14" s="13" t="s">
        <v>20</v>
      </c>
      <c r="B14" s="33" t="s">
        <v>17</v>
      </c>
      <c r="C14" s="34">
        <f t="shared" si="4"/>
        <v>156694</v>
      </c>
      <c r="D14" s="35">
        <f>SUM(E14:H14)</f>
        <v>146923</v>
      </c>
      <c r="E14" s="36">
        <v>116459</v>
      </c>
      <c r="F14" s="36">
        <v>3907</v>
      </c>
      <c r="G14" s="36">
        <v>25268</v>
      </c>
      <c r="H14" s="37">
        <v>1289</v>
      </c>
      <c r="I14" s="38">
        <v>9771</v>
      </c>
    </row>
    <row r="15" spans="1:11" s="20" customFormat="1" x14ac:dyDescent="0.3">
      <c r="A15" s="39"/>
      <c r="B15" s="40" t="s">
        <v>18</v>
      </c>
      <c r="C15" s="41">
        <f t="shared" si="4"/>
        <v>1401525</v>
      </c>
      <c r="D15" s="35">
        <f t="shared" ref="D15:D16" si="5">SUM(E15:H15)</f>
        <v>1290707</v>
      </c>
      <c r="E15" s="42">
        <v>988410</v>
      </c>
      <c r="F15" s="42">
        <v>34785</v>
      </c>
      <c r="G15" s="42">
        <v>257918</v>
      </c>
      <c r="H15" s="43">
        <v>9594</v>
      </c>
      <c r="I15" s="44">
        <v>110818</v>
      </c>
    </row>
    <row r="16" spans="1:11" s="20" customFormat="1" x14ac:dyDescent="0.3">
      <c r="A16" s="45"/>
      <c r="B16" s="46" t="s">
        <v>19</v>
      </c>
      <c r="C16" s="41">
        <f t="shared" si="4"/>
        <v>28605600</v>
      </c>
      <c r="D16" s="35">
        <f t="shared" si="5"/>
        <v>26357539</v>
      </c>
      <c r="E16" s="47">
        <v>21855843</v>
      </c>
      <c r="F16" s="47">
        <v>653134</v>
      </c>
      <c r="G16" s="47">
        <v>3703646</v>
      </c>
      <c r="H16" s="48">
        <v>144916</v>
      </c>
      <c r="I16" s="49">
        <v>2248061</v>
      </c>
    </row>
    <row r="17" spans="1:9" s="20" customFormat="1" x14ac:dyDescent="0.3">
      <c r="A17" s="13" t="s">
        <v>21</v>
      </c>
      <c r="B17" s="33" t="s">
        <v>17</v>
      </c>
      <c r="C17" s="34">
        <f t="shared" si="4"/>
        <v>156708</v>
      </c>
      <c r="D17" s="35">
        <f t="shared" ref="D17:D22" si="6">SUM(E17:H17)</f>
        <v>146899</v>
      </c>
      <c r="E17" s="36">
        <v>116514</v>
      </c>
      <c r="F17" s="36">
        <v>3882</v>
      </c>
      <c r="G17" s="36">
        <v>25220</v>
      </c>
      <c r="H17" s="37">
        <v>1283</v>
      </c>
      <c r="I17" s="38">
        <v>9809</v>
      </c>
    </row>
    <row r="18" spans="1:9" s="20" customFormat="1" x14ac:dyDescent="0.3">
      <c r="A18" s="39"/>
      <c r="B18" s="40" t="s">
        <v>18</v>
      </c>
      <c r="C18" s="41">
        <f t="shared" si="4"/>
        <v>1405258</v>
      </c>
      <c r="D18" s="35">
        <f t="shared" si="6"/>
        <v>1294428</v>
      </c>
      <c r="E18" s="42">
        <v>992185</v>
      </c>
      <c r="F18" s="42">
        <v>34718</v>
      </c>
      <c r="G18" s="42">
        <v>257940</v>
      </c>
      <c r="H18" s="43">
        <v>9585</v>
      </c>
      <c r="I18" s="44">
        <v>110830</v>
      </c>
    </row>
    <row r="19" spans="1:9" s="20" customFormat="1" ht="16.5" customHeight="1" x14ac:dyDescent="0.3">
      <c r="A19" s="45"/>
      <c r="B19" s="46" t="s">
        <v>19</v>
      </c>
      <c r="C19" s="41">
        <f t="shared" si="4"/>
        <v>28630694</v>
      </c>
      <c r="D19" s="35">
        <f t="shared" si="6"/>
        <v>26379563</v>
      </c>
      <c r="E19" s="47">
        <v>21882450</v>
      </c>
      <c r="F19" s="47">
        <v>650353</v>
      </c>
      <c r="G19" s="47">
        <v>3701633</v>
      </c>
      <c r="H19" s="48">
        <v>145127</v>
      </c>
      <c r="I19" s="49">
        <v>2251131</v>
      </c>
    </row>
    <row r="20" spans="1:9" s="20" customFormat="1" ht="16.5" customHeight="1" x14ac:dyDescent="0.3">
      <c r="A20" s="13" t="s">
        <v>22</v>
      </c>
      <c r="B20" s="33" t="s">
        <v>17</v>
      </c>
      <c r="C20" s="34">
        <f t="shared" ref="C20:C22" si="7">SUM(D20,I20)</f>
        <v>156616</v>
      </c>
      <c r="D20" s="35">
        <f t="shared" si="6"/>
        <v>146875</v>
      </c>
      <c r="E20" s="36">
        <v>116493</v>
      </c>
      <c r="F20" s="36">
        <v>3875</v>
      </c>
      <c r="G20" s="36">
        <v>25221</v>
      </c>
      <c r="H20" s="37">
        <v>1286</v>
      </c>
      <c r="I20" s="38">
        <v>9741</v>
      </c>
    </row>
    <row r="21" spans="1:9" s="20" customFormat="1" ht="16.5" customHeight="1" x14ac:dyDescent="0.3">
      <c r="A21" s="39"/>
      <c r="B21" s="40" t="s">
        <v>18</v>
      </c>
      <c r="C21" s="41">
        <f t="shared" si="7"/>
        <v>1407578</v>
      </c>
      <c r="D21" s="35">
        <f t="shared" si="6"/>
        <v>1297859</v>
      </c>
      <c r="E21" s="42">
        <v>995500</v>
      </c>
      <c r="F21" s="42">
        <v>34711</v>
      </c>
      <c r="G21" s="42">
        <v>258028</v>
      </c>
      <c r="H21" s="43">
        <v>9620</v>
      </c>
      <c r="I21" s="44">
        <v>109719</v>
      </c>
    </row>
    <row r="22" spans="1:9" s="20" customFormat="1" ht="16.5" customHeight="1" x14ac:dyDescent="0.3">
      <c r="A22" s="45"/>
      <c r="B22" s="46" t="s">
        <v>19</v>
      </c>
      <c r="C22" s="41">
        <f t="shared" si="7"/>
        <v>28653764</v>
      </c>
      <c r="D22" s="35">
        <f t="shared" si="6"/>
        <v>26408276</v>
      </c>
      <c r="E22" s="47">
        <v>21913860</v>
      </c>
      <c r="F22" s="47">
        <v>648127</v>
      </c>
      <c r="G22" s="47">
        <v>3700835</v>
      </c>
      <c r="H22" s="48">
        <v>145454</v>
      </c>
      <c r="I22" s="49">
        <v>2245488</v>
      </c>
    </row>
    <row r="23" spans="1:9" ht="16.5" customHeight="1" x14ac:dyDescent="0.3">
      <c r="A23" s="13" t="s">
        <v>23</v>
      </c>
      <c r="B23" s="33" t="s">
        <v>17</v>
      </c>
      <c r="C23" s="34">
        <f t="shared" ref="C23:C25" si="8">SUM(D23,I23)</f>
        <v>156674</v>
      </c>
      <c r="D23" s="35">
        <f t="shared" ref="D23:D25" si="9">SUM(E23:H23)</f>
        <v>146841</v>
      </c>
      <c r="E23" s="36">
        <v>116459</v>
      </c>
      <c r="F23" s="36">
        <v>3855</v>
      </c>
      <c r="G23" s="36">
        <v>25236</v>
      </c>
      <c r="H23" s="37">
        <v>1291</v>
      </c>
      <c r="I23" s="38">
        <v>9833</v>
      </c>
    </row>
    <row r="24" spans="1:9" ht="16.5" customHeight="1" x14ac:dyDescent="0.3">
      <c r="A24" s="39"/>
      <c r="B24" s="40" t="s">
        <v>18</v>
      </c>
      <c r="C24" s="41">
        <f t="shared" si="8"/>
        <v>1410813</v>
      </c>
      <c r="D24" s="35">
        <f t="shared" si="9"/>
        <v>1299924</v>
      </c>
      <c r="E24" s="42">
        <v>997660</v>
      </c>
      <c r="F24" s="42">
        <v>34551</v>
      </c>
      <c r="G24" s="42">
        <v>258068</v>
      </c>
      <c r="H24" s="43">
        <v>9645</v>
      </c>
      <c r="I24" s="44">
        <v>110889</v>
      </c>
    </row>
    <row r="25" spans="1:9" ht="16.5" customHeight="1" x14ac:dyDescent="0.3">
      <c r="A25" s="45"/>
      <c r="B25" s="46" t="s">
        <v>19</v>
      </c>
      <c r="C25" s="41">
        <f t="shared" si="8"/>
        <v>28682504</v>
      </c>
      <c r="D25" s="35">
        <f t="shared" si="9"/>
        <v>26425398</v>
      </c>
      <c r="E25" s="47">
        <v>21933663</v>
      </c>
      <c r="F25" s="47">
        <v>645507</v>
      </c>
      <c r="G25" s="47">
        <v>3700381</v>
      </c>
      <c r="H25" s="48">
        <v>145847</v>
      </c>
      <c r="I25" s="49">
        <v>2257106</v>
      </c>
    </row>
    <row r="26" spans="1:9" ht="16.5" customHeight="1" x14ac:dyDescent="0.3">
      <c r="A26" s="13" t="s">
        <v>24</v>
      </c>
      <c r="B26" s="33" t="s">
        <v>17</v>
      </c>
      <c r="C26" s="34">
        <f t="shared" ref="C26:C28" si="10">SUM(D26,I26)</f>
        <v>156627</v>
      </c>
      <c r="D26" s="35">
        <f t="shared" ref="D26:D28" si="11">SUM(E26:H26)</f>
        <v>146774</v>
      </c>
      <c r="E26" s="36">
        <v>116418</v>
      </c>
      <c r="F26" s="36">
        <v>3846</v>
      </c>
      <c r="G26" s="36">
        <v>25218</v>
      </c>
      <c r="H26" s="53">
        <v>1292</v>
      </c>
      <c r="I26" s="38">
        <v>9853</v>
      </c>
    </row>
    <row r="27" spans="1:9" ht="16.5" customHeight="1" x14ac:dyDescent="0.3">
      <c r="A27" s="39"/>
      <c r="B27" s="40" t="s">
        <v>18</v>
      </c>
      <c r="C27" s="41">
        <f t="shared" si="10"/>
        <v>1411686</v>
      </c>
      <c r="D27" s="35">
        <f t="shared" si="11"/>
        <v>1300693</v>
      </c>
      <c r="E27" s="42">
        <v>998554</v>
      </c>
      <c r="F27" s="42">
        <v>34383</v>
      </c>
      <c r="G27" s="42">
        <v>258111</v>
      </c>
      <c r="H27" s="54">
        <v>9645</v>
      </c>
      <c r="I27" s="44">
        <v>110993</v>
      </c>
    </row>
    <row r="28" spans="1:9" x14ac:dyDescent="0.3">
      <c r="A28" s="45"/>
      <c r="B28" s="46" t="s">
        <v>19</v>
      </c>
      <c r="C28" s="41">
        <f t="shared" si="10"/>
        <v>28696008</v>
      </c>
      <c r="D28" s="35">
        <f t="shared" si="11"/>
        <v>26434692</v>
      </c>
      <c r="E28" s="47">
        <v>21946016</v>
      </c>
      <c r="F28" s="47">
        <v>642956</v>
      </c>
      <c r="G28" s="47">
        <v>3699683</v>
      </c>
      <c r="H28" s="55">
        <v>146037</v>
      </c>
      <c r="I28" s="49">
        <v>2261316</v>
      </c>
    </row>
    <row r="29" spans="1:9" x14ac:dyDescent="0.3">
      <c r="A29" s="13" t="s">
        <v>25</v>
      </c>
      <c r="B29" s="33" t="s">
        <v>17</v>
      </c>
      <c r="C29" s="67">
        <f t="shared" ref="C29" si="12">D29+I29</f>
        <v>156558</v>
      </c>
      <c r="D29" s="68">
        <f>SUM(E29:H29)</f>
        <v>146709</v>
      </c>
      <c r="E29" s="63">
        <v>116382</v>
      </c>
      <c r="F29" s="50">
        <v>3833</v>
      </c>
      <c r="G29" s="50">
        <v>25203</v>
      </c>
      <c r="H29" s="56">
        <v>1291</v>
      </c>
      <c r="I29" s="60">
        <v>9849</v>
      </c>
    </row>
    <row r="30" spans="1:9" x14ac:dyDescent="0.3">
      <c r="A30" s="39"/>
      <c r="B30" s="40" t="s">
        <v>18</v>
      </c>
      <c r="C30" s="69">
        <v>1414123</v>
      </c>
      <c r="D30" s="68">
        <v>1303107</v>
      </c>
      <c r="E30" s="64">
        <v>1001015</v>
      </c>
      <c r="F30" s="51">
        <v>34215</v>
      </c>
      <c r="G30" s="51">
        <v>258220</v>
      </c>
      <c r="H30" s="57">
        <v>9657</v>
      </c>
      <c r="I30" s="61">
        <v>111016</v>
      </c>
    </row>
    <row r="31" spans="1:9" x14ac:dyDescent="0.3">
      <c r="A31" s="45"/>
      <c r="B31" s="46" t="s">
        <v>19</v>
      </c>
      <c r="C31" s="70">
        <v>28723678</v>
      </c>
      <c r="D31" s="68">
        <v>26456457</v>
      </c>
      <c r="E31" s="65">
        <v>21970426</v>
      </c>
      <c r="F31" s="52">
        <v>640215</v>
      </c>
      <c r="G31" s="52">
        <v>3699477</v>
      </c>
      <c r="H31" s="58">
        <v>146339</v>
      </c>
      <c r="I31" s="62">
        <v>2267221</v>
      </c>
    </row>
    <row r="32" spans="1:9" x14ac:dyDescent="0.3">
      <c r="A32" s="13" t="s">
        <v>26</v>
      </c>
      <c r="B32" s="33" t="s">
        <v>17</v>
      </c>
      <c r="C32" s="67">
        <f t="shared" ref="C32:C37" si="13">D32+I32</f>
        <v>156472</v>
      </c>
      <c r="D32" s="68">
        <f>SUM(E32:H32)</f>
        <v>146616</v>
      </c>
      <c r="E32" s="63">
        <v>116300</v>
      </c>
      <c r="F32" s="50">
        <v>3828</v>
      </c>
      <c r="G32" s="50">
        <v>25201</v>
      </c>
      <c r="H32" s="56">
        <v>1287</v>
      </c>
      <c r="I32" s="60">
        <v>9856</v>
      </c>
    </row>
    <row r="33" spans="1:9" x14ac:dyDescent="0.3">
      <c r="A33" s="39"/>
      <c r="B33" s="40" t="s">
        <v>18</v>
      </c>
      <c r="C33" s="69">
        <f t="shared" si="13"/>
        <v>1415915</v>
      </c>
      <c r="D33" s="68">
        <f t="shared" ref="D33:D34" si="14">SUM(E33:H33)</f>
        <v>1304845</v>
      </c>
      <c r="E33" s="64">
        <v>1002700</v>
      </c>
      <c r="F33" s="51">
        <v>34160</v>
      </c>
      <c r="G33" s="51">
        <v>258323</v>
      </c>
      <c r="H33" s="59">
        <v>9662</v>
      </c>
      <c r="I33" s="61">
        <v>111070</v>
      </c>
    </row>
    <row r="34" spans="1:9" x14ac:dyDescent="0.3">
      <c r="A34" s="45"/>
      <c r="B34" s="46" t="s">
        <v>19</v>
      </c>
      <c r="C34" s="70">
        <f t="shared" si="13"/>
        <v>28731336</v>
      </c>
      <c r="D34" s="68">
        <f t="shared" si="14"/>
        <v>26462222</v>
      </c>
      <c r="E34" s="66">
        <v>21978793</v>
      </c>
      <c r="F34" s="52">
        <v>638095</v>
      </c>
      <c r="G34" s="52">
        <v>3698693</v>
      </c>
      <c r="H34" s="58">
        <v>146641</v>
      </c>
      <c r="I34" s="62">
        <v>2269114</v>
      </c>
    </row>
    <row r="35" spans="1:9" x14ac:dyDescent="0.3">
      <c r="A35" s="13" t="s">
        <v>27</v>
      </c>
      <c r="B35" s="33" t="s">
        <v>17</v>
      </c>
      <c r="C35" s="71">
        <f t="shared" si="13"/>
        <v>156420</v>
      </c>
      <c r="D35" s="72">
        <f>SUM(E35:H35)</f>
        <v>146583</v>
      </c>
      <c r="E35" s="50">
        <v>116264</v>
      </c>
      <c r="F35" s="50">
        <v>3819</v>
      </c>
      <c r="G35" s="50">
        <v>25215</v>
      </c>
      <c r="H35" s="73">
        <v>1285</v>
      </c>
      <c r="I35" s="74">
        <v>9837</v>
      </c>
    </row>
    <row r="36" spans="1:9" x14ac:dyDescent="0.3">
      <c r="A36" s="39"/>
      <c r="B36" s="40" t="s">
        <v>18</v>
      </c>
      <c r="C36" s="75">
        <f t="shared" si="13"/>
        <v>1419492</v>
      </c>
      <c r="D36" s="76">
        <f>SUM(E36:H36)</f>
        <v>1308447</v>
      </c>
      <c r="E36" s="51">
        <v>1006110</v>
      </c>
      <c r="F36" s="51">
        <v>34091</v>
      </c>
      <c r="G36" s="51">
        <v>258531</v>
      </c>
      <c r="H36" s="77">
        <v>9715</v>
      </c>
      <c r="I36" s="78">
        <v>111045</v>
      </c>
    </row>
    <row r="37" spans="1:9" x14ac:dyDescent="0.3">
      <c r="A37" s="45"/>
      <c r="B37" s="46" t="s">
        <v>19</v>
      </c>
      <c r="C37" s="52">
        <f t="shared" si="13"/>
        <v>28758520</v>
      </c>
      <c r="D37" s="79">
        <f t="shared" ref="D37" si="15">SUM(E37:H37)</f>
        <v>26489839</v>
      </c>
      <c r="E37" s="52">
        <v>22009035</v>
      </c>
      <c r="F37" s="52">
        <v>636056</v>
      </c>
      <c r="G37" s="52">
        <v>3697813</v>
      </c>
      <c r="H37" s="52">
        <v>146935</v>
      </c>
      <c r="I37" s="80">
        <v>2268681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2026-01-14T04:48:40Z</dcterms:modified>
  <cp:version>1200.0100.01</cp:version>
</cp:coreProperties>
</file>